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MARZO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4" i="8" l="1"/>
  <c r="O1156" i="8" s="1"/>
  <c r="H1154" i="8"/>
  <c r="I1154" i="8"/>
  <c r="J1154" i="8"/>
  <c r="K1154" i="8"/>
  <c r="K1156" i="8" s="1"/>
  <c r="L1154" i="8"/>
  <c r="M1154" i="8"/>
  <c r="N1154" i="8"/>
  <c r="N1156" i="8" s="1"/>
  <c r="G1154" i="8"/>
  <c r="E1156" i="8"/>
  <c r="F1154" i="8"/>
  <c r="P1155" i="8" l="1"/>
  <c r="H1157" i="4" l="1"/>
  <c r="H1156" i="4"/>
  <c r="E1154" i="8" l="1"/>
  <c r="P11" i="8"/>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<sst xmlns="http://schemas.openxmlformats.org/spreadsheetml/2006/main" count="21906" uniqueCount="1138">
  <si>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</si>
  <si>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</si>
  <si>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</si>
  <si>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</si>
  <si>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</si>
  <si>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</si>
  <si>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</si>
  <si>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</si>
  <si>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</si>
  <si>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</si>
  <si>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</si>
  <si>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</si>
  <si>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</si>
  <si>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</si>
  <si>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</si>
  <si>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</si>
  <si>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</si>
  <si>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</si>
  <si>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</si>
  <si>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</si>
  <si>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</si>
  <si>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</si>
  <si>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</si>
  <si>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</si>
  <si>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</si>
  <si>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</si>
  <si>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</si>
  <si>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</si>
  <si>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</si>
  <si>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</si>
  <si>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</si>
  <si>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</si>
  <si>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</si>
  <si>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</si>
  <si>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</si>
  <si>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</si>
  <si>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</si>
  <si>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</si>
  <si>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</si>
  <si>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</si>
  <si>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</si>
  <si>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</si>
  <si>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</si>
  <si>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</si>
  <si>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</si>
  <si>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</si>
  <si>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</si>
  <si>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</si>
  <si>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</si>
  <si>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</si>
  <si>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</si>
  <si>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</si>
  <si>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</si>
  <si>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</si>
  <si>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</si>
  <si>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</si>
  <si>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</si>
  <si>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</si>
  <si>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</si>
  <si>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</si>
  <si>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</si>
  <si>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</si>
  <si>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</si>
  <si>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</si>
  <si>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</si>
  <si>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</si>
  <si>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</si>
  <si>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</si>
  <si>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</si>
  <si>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</si>
  <si>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</si>
  <si>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</si>
  <si>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</si>
  <si>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</si>
  <si>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</si>
  <si>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</si>
  <si>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</si>
  <si>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</si>
  <si>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</si>
  <si>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</si>
  <si>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</si>
  <si>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</si>
  <si>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</si>
  <si>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</si>
  <si>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</si>
  <si>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</si>
  <si>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</si>
  <si>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</si>
  <si>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</si>
  <si>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</si>
  <si>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</si>
  <si>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</si>
  <si>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</si>
  <si>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</si>
  <si>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</si>
  <si>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</si>
  <si>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</si>
  <si>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</si>
  <si>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</si>
  <si>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</si>
  <si>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</si>
  <si>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</si>
  <si>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</si>
  <si>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</si>
  <si>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</si>
  <si>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</si>
  <si>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</si>
  <si>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</si>
  <si>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</si>
  <si>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</si>
  <si>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</si>
  <si>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</si>
  <si>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</si>
  <si>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</si>
  <si>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</si>
  <si>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</si>
  <si>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</si>
  <si>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</si>
  <si>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</si>
  <si>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</si>
  <si>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</si>
  <si>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</si>
  <si>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</si>
  <si>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</si>
  <si>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</si>
  <si>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</si>
  <si>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</si>
  <si>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</si>
  <si>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</si>
  <si>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</si>
  <si>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</si>
  <si>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</si>
  <si>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</si>
  <si>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</si>
  <si>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</si>
  <si>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</si>
  <si>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</si>
  <si>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</si>
  <si>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</si>
  <si>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</si>
  <si>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</si>
  <si>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</si>
  <si>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</si>
  <si>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</si>
  <si>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</si>
  <si>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</si>
  <si>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</si>
  <si>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</si>
  <si>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</si>
  <si>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</si>
  <si>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</si>
  <si>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</si>
  <si>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</si>
  <si>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</si>
  <si>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</si>
  <si>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</si>
  <si>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</si>
  <si>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</si>
  <si>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</si>
  <si>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</si>
  <si>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</si>
  <si>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</si>
  <si>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</si>
  <si>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</si>
  <si>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</si>
  <si>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</si>
  <si>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</si>
  <si>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</si>
  <si>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</si>
  <si>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</si>
  <si>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</si>
  <si>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</si>
  <si>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</si>
  <si>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</si>
  <si>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</si>
  <si>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</si>
  <si>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</si>
  <si>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</si>
  <si>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</si>
  <si>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</si>
  <si>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</si>
  <si>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</si>
  <si>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</si>
  <si>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</si>
  <si>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</si>
  <si>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</si>
  <si>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</si>
  <si>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</si>
  <si>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</si>
  <si>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</si>
  <si>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</si>
  <si>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</si>
  <si>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</si>
  <si>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</si>
  <si>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</si>
  <si>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</si>
  <si>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</si>
  <si>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</si>
  <si>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</si>
  <si>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</si>
  <si>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</si>
  <si>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</si>
  <si>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</si>
  <si>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</si>
  <si>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</si>
  <si>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</si>
  <si>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</si>
  <si>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</si>
  <si>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</si>
  <si>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</si>
  <si>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</si>
  <si>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</si>
  <si>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</si>
  <si>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</si>
  <si>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</si>
  <si>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</si>
  <si>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</si>
  <si>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</si>
  <si>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</si>
  <si>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</si>
  <si>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</si>
  <si>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</si>
  <si>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</si>
  <si>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</si>
  <si>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</si>
  <si>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</si>
  <si>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</si>
  <si>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</si>
  <si>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</si>
  <si>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</si>
  <si>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</si>
  <si>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</si>
  <si>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</si>
  <si>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</si>
  <si>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</si>
  <si>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</si>
  <si>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</si>
  <si>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</si>
  <si>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</si>
  <si>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</si>
  <si>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</si>
  <si>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</si>
  <si>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</si>
  <si>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</si>
  <si>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</si>
  <si>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</si>
  <si>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</si>
  <si>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</si>
  <si>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</si>
  <si>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</si>
  <si>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</si>
  <si>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</si>
  <si>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</si>
  <si>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</si>
  <si>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</si>
  <si>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</si>
  <si>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</si>
  <si>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</si>
  <si>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</si>
  <si>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</si>
  <si>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</si>
  <si>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</si>
  <si>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</si>
  <si>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</si>
  <si>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</si>
  <si>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</si>
  <si>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</si>
  <si>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</si>
  <si>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</si>
  <si>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</si>
  <si>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</si>
  <si>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</si>
  <si>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</si>
  <si>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</si>
  <si>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</si>
  <si>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</si>
  <si>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</si>
  <si>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</si>
  <si>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</si>
  <si>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</si>
  <si>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</si>
  <si>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</si>
  <si>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</si>
  <si>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</si>
  <si>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</si>
  <si>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</si>
  <si>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</si>
  <si>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</si>
  <si>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</si>
  <si>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</si>
  <si>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</si>
  <si>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</si>
  <si>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</si>
  <si>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</si>
  <si>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</si>
  <si>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</si>
  <si>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</si>
  <si>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</si>
  <si>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</si>
  <si>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</si>
  <si>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</si>
  <si>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</si>
  <si>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</si>
  <si>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</si>
  <si>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</si>
  <si>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</si>
  <si>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</si>
  <si>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</si>
  <si>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</si>
  <si>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</si>
  <si>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</si>
  <si>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</si>
  <si>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</si>
  <si>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</si>
  <si>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</si>
  <si>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</si>
  <si>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</si>
  <si>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</si>
  <si>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</si>
  <si>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</si>
  <si>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</si>
  <si>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</si>
  <si>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</si>
  <si>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</si>
  <si>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</si>
  <si>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</si>
  <si>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</si>
  <si>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</si>
  <si>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</si>
  <si>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</si>
  <si>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</si>
  <si>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</si>
  <si>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</si>
  <si>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</si>
  <si>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</si>
  <si>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</si>
  <si>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</si>
  <si>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</si>
  <si>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</si>
  <si>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</si>
  <si>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</si>
  <si>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</si>
  <si>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</si>
  <si>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</si>
  <si>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</si>
  <si>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</si>
  <si>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</si>
  <si>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</si>
  <si>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</si>
  <si>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</si>
  <si>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</si>
  <si>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</si>
  <si>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</si>
  <si>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</si>
  <si>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</si>
  <si>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</si>
  <si>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</si>
  <si>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</si>
  <si>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</si>
  <si>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</si>
  <si>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</si>
  <si>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</si>
  <si>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</si>
  <si>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</si>
  <si>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</si>
  <si>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</si>
  <si>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</si>
  <si>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</si>
  <si>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</si>
  <si>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</si>
  <si>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</si>
  <si>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</si>
  <si>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</si>
  <si>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</si>
  <si>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</si>
  <si>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</si>
  <si>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</si>
  <si>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</si>
  <si>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</si>
  <si>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</si>
  <si>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</si>
  <si>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</si>
  <si>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</si>
  <si>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</si>
  <si>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</si>
  <si>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</si>
  <si>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</si>
  <si>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</si>
  <si>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</si>
  <si>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</si>
  <si>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</si>
  <si>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</si>
  <si>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</si>
  <si>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</si>
  <si>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</si>
  <si>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</si>
  <si>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</si>
  <si>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</si>
  <si>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</si>
  <si>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</si>
  <si>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</si>
  <si>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</si>
  <si>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</si>
  <si>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</si>
  <si>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</si>
  <si>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</si>
  <si>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</si>
  <si>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</si>
  <si>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</si>
  <si>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</si>
  <si>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</si>
  <si>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</si>
  <si>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</si>
  <si>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</si>
  <si>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</si>
  <si>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</si>
  <si>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</si>
  <si>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</si>
  <si>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</si>
  <si>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</si>
  <si>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</si>
  <si>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</si>
  <si>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</si>
  <si>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</si>
  <si>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</si>
  <si>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</si>
  <si>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</si>
  <si>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</si>
  <si>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</si>
  <si>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</si>
  <si>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</si>
  <si>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</si>
  <si>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</si>
  <si>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</si>
  <si>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</si>
  <si>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</si>
  <si>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</si>
  <si>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</si>
  <si>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</si>
  <si>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</si>
  <si>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</si>
  <si>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</si>
  <si>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</si>
  <si>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</si>
  <si>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</si>
  <si>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</si>
  <si>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</si>
  <si>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</si>
  <si>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</si>
  <si>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</si>
  <si>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</si>
  <si>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</si>
  <si>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</si>
  <si>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</si>
  <si>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</si>
  <si>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</si>
  <si>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</si>
  <si>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</si>
  <si>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</si>
  <si>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</si>
  <si>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</si>
  <si>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</si>
  <si>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</si>
  <si>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</si>
  <si>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</si>
  <si>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</si>
  <si>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</si>
  <si>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</si>
  <si>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</si>
  <si>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</si>
  <si>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</si>
  <si>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</si>
  <si>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</si>
  <si>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</si>
  <si>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</si>
  <si>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</si>
  <si>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</si>
  <si>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</si>
  <si>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</si>
  <si>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</si>
  <si>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</si>
  <si>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</si>
  <si>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</si>
  <si>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</si>
  <si>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</si>
  <si>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</si>
  <si>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</si>
  <si>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</si>
  <si>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</si>
  <si>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</si>
  <si>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</si>
  <si>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</si>
  <si>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</si>
  <si>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</si>
  <si>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</si>
  <si>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</si>
  <si>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</si>
  <si>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</si>
  <si>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</si>
  <si>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</si>
  <si>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</si>
  <si>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</si>
  <si>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</si>
  <si>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</si>
  <si>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</si>
  <si>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</si>
  <si>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</si>
  <si>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</si>
  <si>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</si>
  <si>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</si>
  <si>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</si>
  <si>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</si>
  <si>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</si>
  <si>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</si>
  <si>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</si>
  <si>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</si>
  <si>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</si>
  <si>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</si>
  <si>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</si>
  <si>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</si>
  <si>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</si>
  <si>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</si>
  <si>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</si>
  <si>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</si>
  <si>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</si>
  <si>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</si>
  <si>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</si>
  <si>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</si>
  <si>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</si>
  <si>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</si>
  <si>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</si>
  <si>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</si>
  <si>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</si>
  <si>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</si>
  <si>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</si>
  <si>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</si>
  <si>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</si>
  <si>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</si>
  <si>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</si>
  <si>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</si>
  <si>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</si>
  <si>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</si>
  <si>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</si>
  <si>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</si>
  <si>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</si>
  <si>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</si>
  <si>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</si>
  <si>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</si>
  <si>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</si>
  <si>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</si>
  <si>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</si>
  <si>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</si>
  <si>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</si>
  <si>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</si>
  <si>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</si>
  <si>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</si>
  <si>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</si>
  <si>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</si>
  <si>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</si>
  <si>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</si>
  <si>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</si>
  <si>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</si>
  <si>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</si>
  <si>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</si>
  <si>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</si>
  <si>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</si>
  <si>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</si>
  <si>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</si>
  <si>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</si>
  <si>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</si>
  <si>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</si>
  <si>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</si>
  <si>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</si>
  <si>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</si>
  <si>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</si>
  <si>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</si>
  <si>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</si>
  <si>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</si>
  <si>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</si>
  <si>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</si>
  <si>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</si>
  <si>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</si>
  <si>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</si>
  <si>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</si>
  <si>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</si>
  <si>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</si>
  <si>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</si>
  <si>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</si>
  <si>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</si>
  <si>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</si>
  <si>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</si>
  <si>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</si>
  <si>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</si>
  <si>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</si>
  <si>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</si>
  <si>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</si>
  <si>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</si>
  <si>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</si>
  <si>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</si>
  <si>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</si>
  <si>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</si>
  <si>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</si>
  <si>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</si>
  <si>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</si>
  <si>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</si>
  <si>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</si>
  <si>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</si>
  <si>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</si>
  <si>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</si>
  <si>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</si>
  <si>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</si>
  <si>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</si>
  <si>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</si>
  <si>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</si>
  <si>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</si>
  <si>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</si>
  <si>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</si>
  <si>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</si>
  <si>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</si>
  <si>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</si>
  <si>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</si>
  <si>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</si>
  <si>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</si>
  <si>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</si>
  <si>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</si>
  <si>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</si>
  <si>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</si>
  <si>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</si>
  <si>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</si>
  <si>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</si>
  <si>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</si>
  <si>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</si>
  <si>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</si>
  <si>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</si>
  <si>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</si>
  <si>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</si>
  <si>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</si>
  <si>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</si>
  <si>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</si>
  <si>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</si>
  <si>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</si>
  <si>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</si>
  <si>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</si>
  <si>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</si>
  <si>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</si>
  <si>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</si>
  <si>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</si>
  <si>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</si>
  <si>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</si>
  <si>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</si>
  <si>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</si>
  <si>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</si>
  <si>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</si>
  <si>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</si>
  <si>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</si>
  <si>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</si>
  <si>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</si>
  <si>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</si>
  <si>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</si>
  <si>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</si>
  <si>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</si>
  <si>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</si>
  <si>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</si>
  <si>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</si>
  <si>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</si>
  <si>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</si>
  <si>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</si>
  <si>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</si>
  <si>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</si>
  <si>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</si>
  <si>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</si>
  <si>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</si>
  <si>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</si>
  <si>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</si>
  <si>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</si>
  <si>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</si>
  <si>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</si>
  <si>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</si>
  <si>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</si>
  <si>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</si>
  <si>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</si>
  <si>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</si>
  <si>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</si>
  <si>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</si>
  <si>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</si>
  <si>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</si>
  <si>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</si>
  <si>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</si>
  <si>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</si>
  <si>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</si>
  <si>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</si>
  <si>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</si>
  <si>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</si>
  <si>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</si>
  <si>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</si>
  <si>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</si>
  <si>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</si>
  <si>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</si>
  <si>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</si>
  <si>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</si>
  <si>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</si>
  <si>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</si>
  <si>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</si>
  <si>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</si>
  <si>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</si>
  <si>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</si>
  <si>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</si>
  <si>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</si>
  <si>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</si>
  <si>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</si>
  <si>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</si>
  <si>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</si>
  <si>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</si>
  <si>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</si>
  <si>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</si>
  <si>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</si>
  <si>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</si>
  <si>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</si>
  <si>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</si>
  <si>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</si>
  <si>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</si>
  <si>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</si>
  <si>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</si>
  <si>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</si>
  <si>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</si>
  <si>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</si>
  <si>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</si>
  <si>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</si>
  <si>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</si>
  <si>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</si>
  <si>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</si>
  <si>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</si>
  <si>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</si>
  <si>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</si>
  <si>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</si>
  <si>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</si>
  <si>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</si>
  <si>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</si>
  <si>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</si>
  <si>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</si>
  <si>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</si>
  <si>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</si>
  <si>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</si>
  <si>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</si>
  <si>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</si>
  <si>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</si>
  <si>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</si>
  <si>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</si>
  <si>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</si>
  <si>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</si>
  <si>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</si>
  <si>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</si>
  <si>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</si>
  <si>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</si>
  <si>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</si>
  <si>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</si>
  <si>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</si>
  <si>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</si>
  <si>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</si>
  <si>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</si>
  <si>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</si>
  <si>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</si>
  <si>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</si>
  <si>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</si>
  <si>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</si>
  <si>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</si>
  <si>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</si>
  <si>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</si>
  <si>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</si>
  <si>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</si>
  <si>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</si>
  <si>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</si>
  <si>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</si>
  <si>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</si>
  <si>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</si>
  <si>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</si>
  <si>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</si>
  <si>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</si>
  <si>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</si>
  <si>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</si>
  <si>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</si>
  <si>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</si>
  <si>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</si>
  <si>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</si>
  <si>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</si>
  <si>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</si>
  <si>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</si>
  <si>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</si>
  <si>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</si>
  <si>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</si>
  <si>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</si>
  <si>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</si>
  <si>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</si>
  <si>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</si>
  <si>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</si>
  <si>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</si>
  <si>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</si>
  <si>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</si>
  <si>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</si>
  <si>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</si>
  <si>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</si>
  <si>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</si>
  <si>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</si>
  <si>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</si>
  <si>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</si>
  <si>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</si>
  <si>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</si>
  <si>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</si>
  <si>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</si>
  <si>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</si>
  <si>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</si>
  <si>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</si>
  <si>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</si>
  <si>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</si>
  <si>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</si>
  <si>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</si>
  <si>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</si>
  <si>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</si>
  <si>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</si>
  <si>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</si>
  <si>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</si>
  <si>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</si>
  <si>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</si>
  <si>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</si>
  <si>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</si>
  <si>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</si>
  <si>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</si>
  <si>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</si>
  <si>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</si>
  <si>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</si>
  <si>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</si>
  <si>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</si>
  <si>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</si>
  <si>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</si>
  <si>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</si>
  <si>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</si>
  <si>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</si>
  <si>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</si>
  <si>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</si>
  <si>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</si>
  <si>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</si>
  <si>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</si>
  <si>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</si>
  <si>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</si>
  <si>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</si>
  <si>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</si>
  <si>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</si>
  <si>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</si>
  <si>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</si>
  <si>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</si>
  <si>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</si>
  <si>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</si>
  <si>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</si>
  <si>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</si>
  <si>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</si>
  <si>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</si>
  <si>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</si>
  <si>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</si>
  <si>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</si>
  <si>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</si>
  <si>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</si>
  <si>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</si>
  <si>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</si>
  <si>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</si>
  <si>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</si>
  <si>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</si>
  <si>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</si>
  <si>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</si>
  <si>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</si>
  <si>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</si>
  <si>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</si>
  <si>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</si>
  <si>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</si>
  <si>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</si>
  <si>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</si>
  <si>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</si>
  <si>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</si>
  <si>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</si>
  <si>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</si>
  <si>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</si>
  <si>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</si>
  <si>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</si>
  <si>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</si>
  <si>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</si>
  <si>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</si>
  <si>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</si>
  <si>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</si>
  <si>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</si>
  <si>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</si>
  <si>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</si>
  <si>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</si>
  <si>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</si>
  <si>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</si>
  <si>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</si>
  <si>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</si>
  <si>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</si>
  <si>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</si>
  <si>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</si>
  <si>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</si>
  <si>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</si>
  <si>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</si>
  <si>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</si>
  <si>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</si>
  <si>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</si>
  <si>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</si>
  <si>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</si>
  <si>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</si>
  <si>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</si>
  <si>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</si>
  <si>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</si>
  <si>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</si>
  <si>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</si>
  <si>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</si>
  <si>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</si>
  <si>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</si>
  <si>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</si>
  <si>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</si>
  <si>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</si>
  <si>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</si>
  <si>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</si>
  <si>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</si>
  <si>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</si>
  <si>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</si>
  <si>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</si>
  <si>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</si>
  <si>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</si>
  <si>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</si>
  <si>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</si>
  <si>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</si>
  <si>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</si>
  <si>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</si>
  <si>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</si>
  <si>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</si>
  <si>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</si>
  <si>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</si>
  <si>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</si>
  <si>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</si>
  <si>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</si>
  <si>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</si>
  <si>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</si>
  <si>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</si>
  <si>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</si>
  <si>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</si>
  <si>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</si>
  <si>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</si>
  <si>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</si>
  <si>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</si>
  <si>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</si>
  <si>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</si>
  <si>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</si>
  <si>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</si>
  <si>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</si>
  <si>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</si>
  <si>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</si>
  <si>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</si>
  <si>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</si>
  <si>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</si>
  <si>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</si>
  <si>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</si>
  <si>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</si>
  <si>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</si>
  <si>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</si>
  <si>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</si>
  <si>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</si>
  <si>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</si>
  <si>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</si>
  <si>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</si>
  <si>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</si>
  <si>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</si>
  <si>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</si>
  <si>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</si>
  <si>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</si>
  <si>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</si>
  <si>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</si>
  <si>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</si>
  <si>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</si>
  <si>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</si>
  <si>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</si>
  <si>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</si>
  <si>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</si>
  <si>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</si>
  <si>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</si>
  <si>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</si>
  <si>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</si>
  <si>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</si>
  <si>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</si>
  <si>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</si>
  <si>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</si>
  <si>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</si>
  <si>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</si>
  <si>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</si>
  <si>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</si>
  <si>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</si>
  <si>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</si>
  <si>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</si>
  <si>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</si>
  <si>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</si>
  <si>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</si>
  <si>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</si>
  <si>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</si>
  <si>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</si>
  <si>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</si>
  <si>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</si>
  <si>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</si>
  <si>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</si>
  <si>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</si>
  <si>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</si>
  <si>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</si>
  <si>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</si>
  <si>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</si>
  <si>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</si>
  <si>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</si>
  <si>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</si>
  <si>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</si>
  <si>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</si>
  <si>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</si>
  <si>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</si>
  <si>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</si>
  <si>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</si>
  <si>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</si>
  <si>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</si>
  <si>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</si>
  <si>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</si>
  <si>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</si>
  <si>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</si>
  <si>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</si>
  <si>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</si>
  <si>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</si>
  <si>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</si>
  <si>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</si>
  <si>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</si>
  <si>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</si>
  <si>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</si>
  <si>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</si>
  <si>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</si>
  <si>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</si>
  <si>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</si>
  <si>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</si>
  <si>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</si>
  <si>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</si>
  <si>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</si>
  <si>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</si>
  <si>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</si>
  <si>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</si>
  <si>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</si>
  <si>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</si>
  <si>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</si>
  <si>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</si>
  <si>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</si>
  <si>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</si>
  <si>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</si>
  <si>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</si>
  <si>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</si>
  <si>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</si>
  <si>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</si>
  <si>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</si>
  <si>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</si>
  <si>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</si>
  <si>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</si>
  <si>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</si>
  <si>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</si>
  <si>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</si>
  <si>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</si>
  <si>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</si>
  <si>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</si>
  <si>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</si>
  <si>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</si>
  <si>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</si>
  <si>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</si>
  <si>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</si>
  <si>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</si>
  <si>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</si>
  <si>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</si>
  <si>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</si>
  <si>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</si>
  <si>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</si>
  <si>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</si>
  <si>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</si>
  <si>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</si>
  <si>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</si>
  <si>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</si>
  <si>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</si>
  <si>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</si>
  <si>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</si>
  <si>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</si>
  <si>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</si>
  <si>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</si>
  <si>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</si>
  <si>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</si>
  <si>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</si>
  <si>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</si>
  <si>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</si>
  <si>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</si>
  <si>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</si>
  <si>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</si>
  <si>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</si>
  <si>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</si>
  <si>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</si>
  <si>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</si>
  <si>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</si>
  <si>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</si>
  <si>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</si>
  <si>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</si>
  <si>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</si>
  <si>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</si>
  <si>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</si>
  <si>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</si>
  <si>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</si>
  <si>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</si>
  <si>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</si>
  <si>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</si>
  <si>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</si>
  <si>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</si>
  <si>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</si>
  <si>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</si>
  <si>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</si>
  <si>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</si>
  <si>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</si>
  <si>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</si>
  <si>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</si>
  <si>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</si>
  <si>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</si>
  <si>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</si>
  <si>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</si>
  <si>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</si>
  <si>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</si>
  <si>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</si>
  <si>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</si>
  <si>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</si>
  <si>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</si>
  <si>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</si>
  <si>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</si>
  <si>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</si>
  <si>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</si>
  <si>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</si>
  <si>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</si>
  <si>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t>(Cifras en pesos a  31 de Marzo 2021)</t>
  </si>
  <si>
    <r>
      <t xml:space="preserve">ASIGNACIONES DIRECTAS DEL PRESUPUESTO 
(20% y 5%)
BIENIO 2021-2022 </t>
    </r>
    <r>
      <rPr>
        <b/>
        <sz val="8"/>
        <color rgb="FFC00000"/>
        <rFont val="Calibri"/>
        <family val="2"/>
        <scheme val="minor"/>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</si>
</sst>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xf numFmtId="165" fontId="0" fillId="13" borderId="29" xfId="1" applyNumberFormat="1" applyFont="1" applyFill="1" applyBorder="1"/>
    <xf numFmtId="165" fontId="0" fillId="13" borderId="34" xfId="1" applyNumberFormat="1" applyFont="1" applyFill="1" applyBorder="1"/>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1127</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4" sqref="F4"/>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4"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3" t="s">
        <v>1136</v>
      </c>
      <c r="B9" s="283"/>
      <c r="C9" s="283"/>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1134565363.3099999</v>
      </c>
      <c r="L11" s="189">
        <v>0</v>
      </c>
      <c r="M11" s="189">
        <v>0</v>
      </c>
      <c r="N11" s="189">
        <v>0</v>
      </c>
      <c r="O11" s="189">
        <v>0</v>
      </c>
      <c r="P11" s="189">
        <f>SUM(G11:O11)</f>
        <v>1138328728.01</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111246799.12</v>
      </c>
      <c r="L13" s="189">
        <v>0</v>
      </c>
      <c r="M13" s="189">
        <v>119886.26</v>
      </c>
      <c r="N13" s="189">
        <v>0</v>
      </c>
      <c r="O13" s="189">
        <v>0</v>
      </c>
      <c r="P13" s="189">
        <f t="shared" si="0"/>
        <v>111366685.38000001</v>
      </c>
    </row>
    <row r="14" spans="1:16" x14ac:dyDescent="0.25">
      <c r="A14" s="221" t="s">
        <v>18</v>
      </c>
      <c r="B14" s="222" t="s">
        <v>22</v>
      </c>
      <c r="C14" s="186">
        <v>15000</v>
      </c>
      <c r="D14" s="187" t="s">
        <v>22</v>
      </c>
      <c r="E14" s="237">
        <v>1719801054.6115952</v>
      </c>
      <c r="F14" s="237">
        <v>0</v>
      </c>
      <c r="G14" s="189">
        <v>0</v>
      </c>
      <c r="H14" s="189">
        <v>168027302.40000001</v>
      </c>
      <c r="I14" s="189">
        <v>12137411.699999999</v>
      </c>
      <c r="J14" s="189">
        <v>30034180.719999999</v>
      </c>
      <c r="K14" s="189">
        <v>0</v>
      </c>
      <c r="L14" s="189">
        <v>0</v>
      </c>
      <c r="M14" s="189">
        <v>0</v>
      </c>
      <c r="N14" s="189">
        <v>0</v>
      </c>
      <c r="O14" s="189">
        <v>0</v>
      </c>
      <c r="P14" s="189">
        <f t="shared" si="0"/>
        <v>210198894.81999999</v>
      </c>
    </row>
    <row r="15" spans="1:16" x14ac:dyDescent="0.25">
      <c r="A15" s="221" t="s">
        <v>18</v>
      </c>
      <c r="B15" s="222" t="s">
        <v>23</v>
      </c>
      <c r="C15" s="186">
        <v>17000</v>
      </c>
      <c r="D15" s="187" t="s">
        <v>23</v>
      </c>
      <c r="E15" s="237">
        <v>820319362.89264679</v>
      </c>
      <c r="F15" s="237">
        <v>0</v>
      </c>
      <c r="G15" s="189">
        <v>0</v>
      </c>
      <c r="H15" s="189">
        <v>0</v>
      </c>
      <c r="I15" s="189">
        <v>0</v>
      </c>
      <c r="J15" s="189">
        <v>0</v>
      </c>
      <c r="K15" s="189">
        <v>100662911.03</v>
      </c>
      <c r="L15" s="189">
        <v>0</v>
      </c>
      <c r="M15" s="189">
        <v>0</v>
      </c>
      <c r="N15" s="189">
        <v>0</v>
      </c>
      <c r="O15" s="189">
        <v>0</v>
      </c>
      <c r="P15" s="189">
        <f t="shared" si="0"/>
        <v>100662911.03</v>
      </c>
    </row>
    <row r="16" spans="1:16" x14ac:dyDescent="0.25">
      <c r="A16" s="221" t="s">
        <v>18</v>
      </c>
      <c r="B16" s="222" t="s">
        <v>24</v>
      </c>
      <c r="C16" s="186">
        <v>18000</v>
      </c>
      <c r="D16" s="187" t="s">
        <v>24</v>
      </c>
      <c r="E16" s="237">
        <v>86379.293697466637</v>
      </c>
      <c r="F16" s="237">
        <v>0</v>
      </c>
      <c r="G16" s="189">
        <v>0</v>
      </c>
      <c r="H16" s="189">
        <v>0</v>
      </c>
      <c r="I16" s="189">
        <v>0</v>
      </c>
      <c r="J16" s="189">
        <v>0</v>
      </c>
      <c r="K16" s="189">
        <v>0</v>
      </c>
      <c r="L16" s="189">
        <v>0</v>
      </c>
      <c r="M16" s="189">
        <v>875.86</v>
      </c>
      <c r="N16" s="189">
        <v>0</v>
      </c>
      <c r="O16" s="189">
        <v>0</v>
      </c>
      <c r="P16" s="189">
        <f t="shared" si="0"/>
        <v>875.86</v>
      </c>
    </row>
    <row r="17" spans="1:16" x14ac:dyDescent="0.25">
      <c r="A17" s="221" t="s">
        <v>18</v>
      </c>
      <c r="B17" s="190" t="s">
        <v>25</v>
      </c>
      <c r="C17" s="186">
        <v>19000</v>
      </c>
      <c r="D17" s="191" t="s">
        <v>25</v>
      </c>
      <c r="E17" s="237">
        <v>748642684.22150326</v>
      </c>
      <c r="F17" s="237">
        <v>0</v>
      </c>
      <c r="G17" s="189">
        <v>0</v>
      </c>
      <c r="H17" s="189">
        <v>872046.9</v>
      </c>
      <c r="I17" s="189">
        <v>0</v>
      </c>
      <c r="J17" s="189">
        <v>0</v>
      </c>
      <c r="K17" s="189">
        <v>26989477.920000002</v>
      </c>
      <c r="L17" s="189">
        <v>0</v>
      </c>
      <c r="M17" s="189">
        <v>0</v>
      </c>
      <c r="N17" s="189">
        <v>0</v>
      </c>
      <c r="O17" s="189">
        <v>0</v>
      </c>
      <c r="P17" s="189">
        <f t="shared" si="0"/>
        <v>27861524.82</v>
      </c>
    </row>
    <row r="18" spans="1:16" x14ac:dyDescent="0.25">
      <c r="A18" s="221" t="s">
        <v>18</v>
      </c>
      <c r="B18" s="222" t="s">
        <v>26</v>
      </c>
      <c r="C18" s="186">
        <v>20000</v>
      </c>
      <c r="D18" s="187" t="s">
        <v>26</v>
      </c>
      <c r="E18" s="237">
        <v>198972349147.56415</v>
      </c>
      <c r="F18" s="237">
        <v>0</v>
      </c>
      <c r="G18" s="189">
        <v>0</v>
      </c>
      <c r="H18" s="189">
        <v>19178509612.98</v>
      </c>
      <c r="I18" s="189">
        <v>0</v>
      </c>
      <c r="J18" s="189">
        <v>0</v>
      </c>
      <c r="K18" s="189">
        <v>0</v>
      </c>
      <c r="L18" s="189">
        <v>0</v>
      </c>
      <c r="M18" s="189">
        <v>0</v>
      </c>
      <c r="N18" s="189">
        <v>0</v>
      </c>
      <c r="O18" s="189">
        <v>0</v>
      </c>
      <c r="P18" s="189">
        <f t="shared" si="0"/>
        <v>19178509612.98</v>
      </c>
    </row>
    <row r="19" spans="1:16" x14ac:dyDescent="0.25">
      <c r="A19" s="221" t="s">
        <v>18</v>
      </c>
      <c r="B19" s="190" t="s">
        <v>27</v>
      </c>
      <c r="C19" s="186">
        <v>23000</v>
      </c>
      <c r="D19" s="191" t="s">
        <v>27</v>
      </c>
      <c r="E19" s="237">
        <v>21395231172.439774</v>
      </c>
      <c r="F19" s="237">
        <v>0</v>
      </c>
      <c r="G19" s="189">
        <v>0</v>
      </c>
      <c r="H19" s="189">
        <v>40059652.25</v>
      </c>
      <c r="I19" s="189">
        <v>0</v>
      </c>
      <c r="J19" s="189">
        <v>15068474.690000001</v>
      </c>
      <c r="K19" s="189">
        <v>104415051.06</v>
      </c>
      <c r="L19" s="189">
        <v>1978245572.6700001</v>
      </c>
      <c r="M19" s="189">
        <v>0</v>
      </c>
      <c r="N19" s="189">
        <v>0</v>
      </c>
      <c r="O19" s="189">
        <v>0</v>
      </c>
      <c r="P19" s="189">
        <f t="shared" si="0"/>
        <v>2137788750.6700001</v>
      </c>
    </row>
    <row r="20" spans="1:16" x14ac:dyDescent="0.25">
      <c r="A20" s="221" t="s">
        <v>18</v>
      </c>
      <c r="B20" s="222" t="s">
        <v>28</v>
      </c>
      <c r="C20" s="186">
        <v>25000</v>
      </c>
      <c r="D20" s="187" t="s">
        <v>28</v>
      </c>
      <c r="E20" s="237">
        <v>1933109350.1542008</v>
      </c>
      <c r="F20" s="237">
        <v>0</v>
      </c>
      <c r="G20" s="189">
        <v>0</v>
      </c>
      <c r="H20" s="189">
        <v>208487335.07999998</v>
      </c>
      <c r="I20" s="189">
        <v>12137411.699999999</v>
      </c>
      <c r="J20" s="189">
        <v>21536402.739999998</v>
      </c>
      <c r="K20" s="189">
        <v>0</v>
      </c>
      <c r="L20" s="189">
        <v>0</v>
      </c>
      <c r="M20" s="189">
        <v>0</v>
      </c>
      <c r="N20" s="189">
        <v>31890328.52</v>
      </c>
      <c r="O20" s="189">
        <v>0</v>
      </c>
      <c r="P20" s="189">
        <f t="shared" si="0"/>
        <v>274051478.03999996</v>
      </c>
    </row>
    <row r="21" spans="1:16" x14ac:dyDescent="0.25">
      <c r="A21" s="255" t="s">
        <v>18</v>
      </c>
      <c r="B21" s="115" t="s">
        <v>29</v>
      </c>
      <c r="C21" s="256">
        <v>27000</v>
      </c>
      <c r="D21" s="257" t="s">
        <v>29</v>
      </c>
      <c r="E21" s="237">
        <v>3223772477.697835</v>
      </c>
      <c r="F21" s="237">
        <v>0</v>
      </c>
      <c r="G21" s="189">
        <v>0</v>
      </c>
      <c r="H21" s="189">
        <v>0</v>
      </c>
      <c r="I21" s="189">
        <v>0</v>
      </c>
      <c r="J21" s="189">
        <v>0</v>
      </c>
      <c r="K21" s="189">
        <v>331938446.94</v>
      </c>
      <c r="L21" s="189">
        <v>0</v>
      </c>
      <c r="M21" s="189">
        <v>0</v>
      </c>
      <c r="N21" s="189">
        <v>0</v>
      </c>
      <c r="O21" s="189">
        <v>0</v>
      </c>
      <c r="P21" s="264">
        <f t="shared" si="0"/>
        <v>331938446.94</v>
      </c>
    </row>
    <row r="22" spans="1:16" x14ac:dyDescent="0.25">
      <c r="A22" s="255" t="s">
        <v>18</v>
      </c>
      <c r="B22" s="258" t="s">
        <v>30</v>
      </c>
      <c r="C22" s="256">
        <v>41000</v>
      </c>
      <c r="D22" s="259" t="s">
        <v>30</v>
      </c>
      <c r="E22" s="237">
        <v>55177807.356146455</v>
      </c>
      <c r="F22" s="237">
        <v>0</v>
      </c>
      <c r="G22" s="189">
        <v>0</v>
      </c>
      <c r="H22" s="189">
        <v>0</v>
      </c>
      <c r="I22" s="189">
        <v>0</v>
      </c>
      <c r="J22" s="189">
        <v>0</v>
      </c>
      <c r="K22" s="189">
        <v>13314541.300000001</v>
      </c>
      <c r="L22" s="189">
        <v>0</v>
      </c>
      <c r="M22" s="189">
        <v>0</v>
      </c>
      <c r="N22" s="189">
        <v>0</v>
      </c>
      <c r="O22" s="189">
        <v>0</v>
      </c>
      <c r="P22" s="264">
        <f t="shared" si="0"/>
        <v>13314541.300000001</v>
      </c>
    </row>
    <row r="23" spans="1:16" x14ac:dyDescent="0.25">
      <c r="A23" s="255" t="s">
        <v>18</v>
      </c>
      <c r="B23" s="258" t="s">
        <v>31</v>
      </c>
      <c r="C23" s="256">
        <v>44000</v>
      </c>
      <c r="D23" s="259" t="s">
        <v>31</v>
      </c>
      <c r="E23" s="237">
        <v>37623114665.409622</v>
      </c>
      <c r="F23" s="237">
        <v>0</v>
      </c>
      <c r="G23" s="189">
        <v>0</v>
      </c>
      <c r="H23" s="189">
        <v>352438974.13</v>
      </c>
      <c r="I23" s="189">
        <v>0</v>
      </c>
      <c r="J23" s="189">
        <v>0</v>
      </c>
      <c r="K23" s="189">
        <v>45951954.140000001</v>
      </c>
      <c r="L23" s="189">
        <v>0</v>
      </c>
      <c r="M23" s="189">
        <v>0</v>
      </c>
      <c r="N23" s="189">
        <v>0</v>
      </c>
      <c r="O23" s="189">
        <v>0</v>
      </c>
      <c r="P23" s="264">
        <f t="shared" si="0"/>
        <v>398390928.26999998</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31940074.039999999</v>
      </c>
      <c r="L26" s="189">
        <v>0</v>
      </c>
      <c r="M26" s="189">
        <v>0</v>
      </c>
      <c r="N26" s="189">
        <v>0</v>
      </c>
      <c r="O26" s="189">
        <v>0</v>
      </c>
      <c r="P26" s="264">
        <f t="shared" si="0"/>
        <v>31940074.039999999</v>
      </c>
    </row>
    <row r="27" spans="1:16" x14ac:dyDescent="0.25">
      <c r="A27" s="255" t="s">
        <v>18</v>
      </c>
      <c r="B27" s="258" t="s">
        <v>35</v>
      </c>
      <c r="C27" s="256">
        <v>54000</v>
      </c>
      <c r="D27" s="259" t="s">
        <v>35</v>
      </c>
      <c r="E27" s="237">
        <v>890334540.37499654</v>
      </c>
      <c r="F27" s="237">
        <v>0</v>
      </c>
      <c r="G27" s="189">
        <v>0</v>
      </c>
      <c r="H27" s="189">
        <v>118552900.38</v>
      </c>
      <c r="I27" s="189">
        <v>0</v>
      </c>
      <c r="J27" s="189">
        <v>0</v>
      </c>
      <c r="K27" s="189">
        <v>0</v>
      </c>
      <c r="L27" s="189">
        <v>0</v>
      </c>
      <c r="M27" s="189">
        <v>0</v>
      </c>
      <c r="N27" s="189">
        <v>0</v>
      </c>
      <c r="O27" s="189">
        <v>0</v>
      </c>
      <c r="P27" s="264">
        <f t="shared" si="0"/>
        <v>118552900.38</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14848703.439999999</v>
      </c>
      <c r="L29" s="189">
        <v>0</v>
      </c>
      <c r="M29" s="189">
        <v>0</v>
      </c>
      <c r="N29" s="189">
        <v>0</v>
      </c>
      <c r="O29" s="189">
        <v>0</v>
      </c>
      <c r="P29" s="264">
        <f t="shared" si="0"/>
        <v>14848703.439999999</v>
      </c>
    </row>
    <row r="30" spans="1:16" x14ac:dyDescent="0.25">
      <c r="A30" s="255" t="s">
        <v>18</v>
      </c>
      <c r="B30" s="258" t="s">
        <v>38</v>
      </c>
      <c r="C30" s="256">
        <v>68000</v>
      </c>
      <c r="D30" s="259" t="s">
        <v>38</v>
      </c>
      <c r="E30" s="237">
        <v>126789038.50610954</v>
      </c>
      <c r="F30" s="237">
        <v>0</v>
      </c>
      <c r="G30" s="189">
        <v>0</v>
      </c>
      <c r="H30" s="189">
        <v>3834022.21</v>
      </c>
      <c r="I30" s="189">
        <v>0</v>
      </c>
      <c r="J30" s="189">
        <v>0</v>
      </c>
      <c r="K30" s="189">
        <v>2791484.1</v>
      </c>
      <c r="L30" s="189">
        <v>0</v>
      </c>
      <c r="M30" s="189">
        <v>0</v>
      </c>
      <c r="N30" s="189">
        <v>0</v>
      </c>
      <c r="O30" s="189">
        <v>0</v>
      </c>
      <c r="P30" s="264">
        <f t="shared" si="0"/>
        <v>6625506.3100000005</v>
      </c>
    </row>
    <row r="31" spans="1:16" x14ac:dyDescent="0.25">
      <c r="A31" s="221" t="s">
        <v>18</v>
      </c>
      <c r="B31" s="222" t="s">
        <v>39</v>
      </c>
      <c r="C31" s="186">
        <v>70000</v>
      </c>
      <c r="D31" s="187" t="s">
        <v>39</v>
      </c>
      <c r="E31" s="237">
        <v>0</v>
      </c>
      <c r="F31" s="237">
        <v>0</v>
      </c>
      <c r="G31" s="189">
        <v>0</v>
      </c>
      <c r="H31" s="189">
        <v>0</v>
      </c>
      <c r="I31" s="189">
        <v>0</v>
      </c>
      <c r="J31" s="189">
        <v>0</v>
      </c>
      <c r="K31" s="189">
        <v>4528795.42</v>
      </c>
      <c r="L31" s="189">
        <v>0</v>
      </c>
      <c r="M31" s="189">
        <v>0</v>
      </c>
      <c r="N31" s="189">
        <v>0</v>
      </c>
      <c r="O31" s="189">
        <v>0</v>
      </c>
      <c r="P31" s="189">
        <f t="shared" si="0"/>
        <v>4528795.42</v>
      </c>
    </row>
    <row r="32" spans="1:16" x14ac:dyDescent="0.25">
      <c r="A32" s="221" t="s">
        <v>18</v>
      </c>
      <c r="B32" s="222" t="s">
        <v>40</v>
      </c>
      <c r="C32" s="186">
        <v>73000</v>
      </c>
      <c r="D32" s="187" t="s">
        <v>40</v>
      </c>
      <c r="E32" s="237">
        <v>198913911.51145816</v>
      </c>
      <c r="F32" s="237">
        <v>0</v>
      </c>
      <c r="G32" s="189">
        <v>0</v>
      </c>
      <c r="H32" s="189">
        <v>0</v>
      </c>
      <c r="I32" s="189">
        <v>0</v>
      </c>
      <c r="J32" s="189">
        <v>0</v>
      </c>
      <c r="K32" s="189">
        <v>24278155.91</v>
      </c>
      <c r="L32" s="189">
        <v>0</v>
      </c>
      <c r="M32" s="189">
        <v>0</v>
      </c>
      <c r="N32" s="189">
        <v>0</v>
      </c>
      <c r="O32" s="189">
        <v>0</v>
      </c>
      <c r="P32" s="189">
        <f t="shared" si="0"/>
        <v>24278155.91</v>
      </c>
    </row>
    <row r="33" spans="1:16" x14ac:dyDescent="0.25">
      <c r="A33" s="221" t="s">
        <v>18</v>
      </c>
      <c r="B33" s="222" t="s">
        <v>41</v>
      </c>
      <c r="C33" s="186">
        <v>76000</v>
      </c>
      <c r="D33" s="187" t="s">
        <v>41</v>
      </c>
      <c r="E33" s="237">
        <v>51757325.522642016</v>
      </c>
      <c r="F33" s="237">
        <v>0</v>
      </c>
      <c r="G33" s="189">
        <v>0</v>
      </c>
      <c r="H33" s="189">
        <v>0</v>
      </c>
      <c r="I33" s="189">
        <v>0</v>
      </c>
      <c r="J33" s="189">
        <v>0</v>
      </c>
      <c r="K33" s="189">
        <v>1395823.8</v>
      </c>
      <c r="L33" s="189">
        <v>0</v>
      </c>
      <c r="M33" s="189">
        <v>0</v>
      </c>
      <c r="N33" s="189">
        <v>0</v>
      </c>
      <c r="O33" s="189">
        <v>0</v>
      </c>
      <c r="P33" s="189">
        <f t="shared" si="0"/>
        <v>1395823.8</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1434427.54</v>
      </c>
      <c r="L39" s="189">
        <v>0</v>
      </c>
      <c r="M39" s="189">
        <v>0</v>
      </c>
      <c r="N39" s="189">
        <v>0</v>
      </c>
      <c r="O39" s="189">
        <v>0</v>
      </c>
      <c r="P39" s="189">
        <f t="shared" si="0"/>
        <v>1434427.54</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5248621.17</v>
      </c>
      <c r="N43" s="189">
        <v>0</v>
      </c>
      <c r="O43" s="189">
        <v>0</v>
      </c>
      <c r="P43" s="264">
        <f t="shared" si="0"/>
        <v>5248621.17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10308187.559999999</v>
      </c>
      <c r="L45" s="189">
        <v>0</v>
      </c>
      <c r="M45" s="189">
        <v>0</v>
      </c>
      <c r="N45" s="189">
        <v>0</v>
      </c>
      <c r="O45" s="189">
        <v>0</v>
      </c>
      <c r="P45" s="264">
        <f t="shared" si="0"/>
        <v>10308187.559999999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0</v>
      </c>
      <c r="N47" s="189">
        <v>0</v>
      </c>
      <c r="O47" s="189">
        <v>0</v>
      </c>
      <c r="P47" s="264">
        <f t="shared" si="0"/>
        <v>3471041.4000000004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122982091.53999999</v>
      </c>
      <c r="L48" s="189">
        <v>0</v>
      </c>
      <c r="M48" s="189">
        <v>0</v>
      </c>
      <c r="N48" s="189">
        <v>0</v>
      </c>
      <c r="O48" s="189">
        <v>0</v>
      </c>
      <c r="P48" s="264">
        <f t="shared" si="0"/>
        <v>122982091.53999999</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62875657.790000007</v>
      </c>
      <c r="L49" s="189">
        <v>0</v>
      </c>
      <c r="M49" s="189">
        <v>0</v>
      </c>
      <c r="N49" s="189">
        <v>0</v>
      </c>
      <c r="O49" s="189">
        <v>0</v>
      </c>
      <c r="P49" s="264">
        <f t="shared" si="0"/>
        <v>62875657.790000007</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0</v>
      </c>
      <c r="N50" s="189">
        <v>0</v>
      </c>
      <c r="O50" s="189">
        <v>0</v>
      </c>
      <c r="P50" s="264">
        <f t="shared" si="0"/>
        <v>303802.5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71271387.489999995</v>
      </c>
      <c r="L52" s="189">
        <v>0</v>
      </c>
      <c r="M52" s="189">
        <v>0</v>
      </c>
      <c r="N52" s="189">
        <v>0</v>
      </c>
      <c r="O52" s="189">
        <v>0</v>
      </c>
      <c r="P52" s="189">
        <f t="shared" si="0"/>
        <v>71271387.489999995</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634449.99</v>
      </c>
      <c r="L53" s="189">
        <v>0</v>
      </c>
      <c r="M53" s="189">
        <v>0</v>
      </c>
      <c r="N53" s="189">
        <v>0</v>
      </c>
      <c r="O53" s="189">
        <v>0</v>
      </c>
      <c r="P53" s="189">
        <f t="shared" si="0"/>
        <v>634449.99</v>
      </c>
    </row>
    <row r="54" spans="1:16" x14ac:dyDescent="0.25">
      <c r="A54" s="221" t="s">
        <v>51</v>
      </c>
      <c r="B54" s="222" t="s">
        <v>19</v>
      </c>
      <c r="C54" s="186">
        <v>5044</v>
      </c>
      <c r="D54" s="187" t="s">
        <v>63</v>
      </c>
      <c r="E54" s="237">
        <v>0</v>
      </c>
      <c r="F54" s="237">
        <v>0</v>
      </c>
      <c r="G54" s="189">
        <v>0</v>
      </c>
      <c r="H54" s="189">
        <v>0</v>
      </c>
      <c r="I54" s="189">
        <v>0</v>
      </c>
      <c r="J54" s="189">
        <v>0</v>
      </c>
      <c r="K54" s="189">
        <v>0</v>
      </c>
      <c r="L54" s="189">
        <v>0</v>
      </c>
      <c r="M54" s="189">
        <v>0</v>
      </c>
      <c r="N54" s="189">
        <v>0</v>
      </c>
      <c r="O54" s="189">
        <v>0</v>
      </c>
      <c r="P54" s="189">
        <f t="shared" si="0"/>
        <v>0</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24891714.359999999</v>
      </c>
      <c r="L59" s="189">
        <v>0</v>
      </c>
      <c r="M59" s="189">
        <v>0</v>
      </c>
      <c r="N59" s="189">
        <v>0</v>
      </c>
      <c r="O59" s="189">
        <v>0</v>
      </c>
      <c r="P59" s="189">
        <f t="shared" si="0"/>
        <v>24891714.359999999</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817833.6</v>
      </c>
      <c r="L61" s="189">
        <v>0</v>
      </c>
      <c r="M61" s="189">
        <v>0</v>
      </c>
      <c r="N61" s="189">
        <v>0</v>
      </c>
      <c r="O61" s="189">
        <v>0</v>
      </c>
      <c r="P61" s="264">
        <f t="shared" si="0"/>
        <v>817833.6</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85592076.650000006</v>
      </c>
      <c r="L65" s="189">
        <v>0</v>
      </c>
      <c r="M65" s="189">
        <v>0</v>
      </c>
      <c r="N65" s="189">
        <v>0</v>
      </c>
      <c r="O65" s="189">
        <v>0</v>
      </c>
      <c r="P65" s="264">
        <f t="shared" si="0"/>
        <v>85592076.650000006</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2448526876.29</v>
      </c>
      <c r="L66" s="189">
        <v>0</v>
      </c>
      <c r="M66" s="189">
        <v>0</v>
      </c>
      <c r="N66" s="189">
        <v>0</v>
      </c>
      <c r="O66" s="189">
        <v>0</v>
      </c>
      <c r="P66" s="264">
        <f t="shared" si="0"/>
        <v>2448526876.29</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96812631.109999999</v>
      </c>
      <c r="L67" s="189">
        <v>0</v>
      </c>
      <c r="M67" s="189">
        <v>0</v>
      </c>
      <c r="N67" s="189">
        <v>0</v>
      </c>
      <c r="O67" s="189">
        <v>0</v>
      </c>
      <c r="P67" s="264">
        <f t="shared" si="0"/>
        <v>96812631.109999999</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10341363.51</v>
      </c>
      <c r="L72" s="189">
        <v>0</v>
      </c>
      <c r="M72" s="189">
        <v>0</v>
      </c>
      <c r="N72" s="189">
        <v>0</v>
      </c>
      <c r="O72" s="189">
        <v>0</v>
      </c>
      <c r="P72" s="189">
        <f t="shared" si="0"/>
        <v>10341363.51</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75456.25</v>
      </c>
      <c r="N74" s="189">
        <v>0</v>
      </c>
      <c r="O74" s="189">
        <v>0</v>
      </c>
      <c r="P74" s="189">
        <f t="shared" si="0"/>
        <v>75456.25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2963113717.6199999</v>
      </c>
      <c r="L77" s="189">
        <v>0</v>
      </c>
      <c r="M77" s="189">
        <v>0</v>
      </c>
      <c r="N77" s="189">
        <v>0</v>
      </c>
      <c r="O77" s="189">
        <v>0</v>
      </c>
      <c r="P77" s="189">
        <f t="shared" si="1"/>
        <v>2963113717.6199999</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0</v>
      </c>
      <c r="L79" s="189">
        <v>0</v>
      </c>
      <c r="M79" s="189">
        <v>0</v>
      </c>
      <c r="N79" s="189">
        <v>0</v>
      </c>
      <c r="O79" s="189">
        <v>0</v>
      </c>
      <c r="P79" s="189">
        <f t="shared" si="1"/>
        <v>0</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0</v>
      </c>
      <c r="N81" s="189">
        <v>0</v>
      </c>
      <c r="O81" s="189">
        <v>0</v>
      </c>
      <c r="P81" s="264">
        <f t="shared" si="1"/>
        <v>0</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55929832.57</v>
      </c>
      <c r="L84" s="189">
        <v>0</v>
      </c>
      <c r="M84" s="189">
        <v>0</v>
      </c>
      <c r="N84" s="189">
        <v>0</v>
      </c>
      <c r="O84" s="189">
        <v>0</v>
      </c>
      <c r="P84" s="264">
        <f t="shared" si="1"/>
        <v>55929832.57</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350389.71</v>
      </c>
      <c r="L85" s="189">
        <v>0</v>
      </c>
      <c r="M85" s="189">
        <v>0</v>
      </c>
      <c r="N85" s="189">
        <v>0</v>
      </c>
      <c r="O85" s="189">
        <v>0</v>
      </c>
      <c r="P85" s="264">
        <f t="shared" si="1"/>
        <v>350389.71</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1434995301.02</v>
      </c>
      <c r="L87" s="189">
        <v>0</v>
      </c>
      <c r="M87" s="189">
        <v>0</v>
      </c>
      <c r="N87" s="189">
        <v>0</v>
      </c>
      <c r="O87" s="189">
        <v>0</v>
      </c>
      <c r="P87" s="264">
        <f t="shared" si="1"/>
        <v>1434995301.02</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56109647.849999994</v>
      </c>
      <c r="L91" s="189">
        <v>0</v>
      </c>
      <c r="M91" s="189">
        <v>0</v>
      </c>
      <c r="N91" s="189">
        <v>0</v>
      </c>
      <c r="O91" s="189">
        <v>0</v>
      </c>
      <c r="P91" s="189">
        <f t="shared" si="1"/>
        <v>56109647.849999994</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501129772.45999998</v>
      </c>
      <c r="L93" s="189">
        <v>0</v>
      </c>
      <c r="M93" s="189">
        <v>0</v>
      </c>
      <c r="N93" s="189">
        <v>0</v>
      </c>
      <c r="O93" s="189">
        <v>0</v>
      </c>
      <c r="P93" s="189">
        <f t="shared" si="1"/>
        <v>501129772.45999998</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11151787.600000001</v>
      </c>
      <c r="L94" s="189">
        <v>0</v>
      </c>
      <c r="M94" s="189">
        <v>0</v>
      </c>
      <c r="N94" s="189">
        <v>0</v>
      </c>
      <c r="O94" s="189">
        <v>0</v>
      </c>
      <c r="P94" s="189">
        <f t="shared" si="1"/>
        <v>11151787.600000001</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0</v>
      </c>
      <c r="L107" s="189">
        <v>0</v>
      </c>
      <c r="M107" s="189">
        <v>0</v>
      </c>
      <c r="N107" s="189">
        <v>0</v>
      </c>
      <c r="O107" s="189">
        <v>0</v>
      </c>
      <c r="P107" s="264">
        <f t="shared" si="1"/>
        <v>0</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59158359.409999996</v>
      </c>
      <c r="L110" s="189">
        <v>0</v>
      </c>
      <c r="M110" s="189">
        <v>0</v>
      </c>
      <c r="N110" s="189">
        <v>0</v>
      </c>
      <c r="O110" s="189">
        <v>0</v>
      </c>
      <c r="P110" s="264">
        <f t="shared" si="1"/>
        <v>59158359.409999996</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47797987.829999998</v>
      </c>
      <c r="L114" s="189">
        <v>0</v>
      </c>
      <c r="M114" s="189">
        <v>0</v>
      </c>
      <c r="N114" s="189">
        <v>0</v>
      </c>
      <c r="O114" s="189">
        <v>0</v>
      </c>
      <c r="P114" s="189">
        <f t="shared" si="1"/>
        <v>47797987.829999998</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161543239.62</v>
      </c>
      <c r="L117" s="189">
        <v>0</v>
      </c>
      <c r="M117" s="189">
        <v>0</v>
      </c>
      <c r="N117" s="189">
        <v>0</v>
      </c>
      <c r="O117" s="189">
        <v>0</v>
      </c>
      <c r="P117" s="189">
        <f t="shared" si="1"/>
        <v>161543239.62</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344876710.38999999</v>
      </c>
      <c r="L122" s="189">
        <v>0</v>
      </c>
      <c r="M122" s="189">
        <v>0</v>
      </c>
      <c r="N122" s="189">
        <v>0</v>
      </c>
      <c r="O122" s="189">
        <v>0</v>
      </c>
      <c r="P122" s="264">
        <f t="shared" si="1"/>
        <v>344876710.38999999</v>
      </c>
    </row>
    <row r="123" spans="1:16" x14ac:dyDescent="0.25">
      <c r="A123" s="255" t="s">
        <v>51</v>
      </c>
      <c r="B123" s="258" t="s">
        <v>19</v>
      </c>
      <c r="C123" s="256">
        <v>5585</v>
      </c>
      <c r="D123" s="259" t="s">
        <v>130</v>
      </c>
      <c r="E123" s="237">
        <v>302156043.60928881</v>
      </c>
      <c r="F123" s="237">
        <v>84946951.528564781</v>
      </c>
      <c r="G123" s="189">
        <v>1369598.47</v>
      </c>
      <c r="H123" s="189">
        <v>0</v>
      </c>
      <c r="I123" s="189">
        <v>0</v>
      </c>
      <c r="J123" s="189">
        <v>0</v>
      </c>
      <c r="K123" s="189">
        <v>0</v>
      </c>
      <c r="L123" s="189">
        <v>0</v>
      </c>
      <c r="M123" s="189">
        <v>0</v>
      </c>
      <c r="N123" s="189">
        <v>0</v>
      </c>
      <c r="O123" s="189">
        <v>0</v>
      </c>
      <c r="P123" s="264">
        <f t="shared" si="1"/>
        <v>1369598.47</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0</v>
      </c>
      <c r="N124" s="189">
        <v>0</v>
      </c>
      <c r="O124" s="189">
        <v>0</v>
      </c>
      <c r="P124" s="264">
        <f t="shared" si="1"/>
        <v>0</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2018892881</v>
      </c>
      <c r="L125" s="189">
        <v>0</v>
      </c>
      <c r="M125" s="189">
        <v>0</v>
      </c>
      <c r="N125" s="189">
        <v>0</v>
      </c>
      <c r="O125" s="189">
        <v>0</v>
      </c>
      <c r="P125" s="264">
        <f t="shared" si="1"/>
        <v>2018892881</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361384.97</v>
      </c>
      <c r="L137" s="189">
        <v>0</v>
      </c>
      <c r="M137" s="189">
        <v>0</v>
      </c>
      <c r="N137" s="189">
        <v>0</v>
      </c>
      <c r="O137" s="189">
        <v>0</v>
      </c>
      <c r="P137" s="189">
        <f t="shared" si="1"/>
        <v>361384.97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64355078.969999999</v>
      </c>
      <c r="L141" s="189">
        <v>0</v>
      </c>
      <c r="M141" s="189">
        <v>0</v>
      </c>
      <c r="N141" s="189">
        <v>0</v>
      </c>
      <c r="O141" s="189">
        <v>0</v>
      </c>
      <c r="P141" s="264">
        <f t="shared" si="2"/>
        <v>64355078.969999999</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0</v>
      </c>
      <c r="N142" s="189">
        <v>0</v>
      </c>
      <c r="O142" s="189">
        <v>0</v>
      </c>
      <c r="P142" s="264">
        <f t="shared" si="2"/>
        <v>0</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7420928.5300000003</v>
      </c>
      <c r="L144" s="189">
        <v>0</v>
      </c>
      <c r="M144" s="189">
        <v>0</v>
      </c>
      <c r="N144" s="189">
        <v>0</v>
      </c>
      <c r="O144" s="189">
        <v>0</v>
      </c>
      <c r="P144" s="264">
        <f t="shared" si="2"/>
        <v>7420928.5300000003</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239727584.67000002</v>
      </c>
      <c r="L145" s="189">
        <v>0</v>
      </c>
      <c r="M145" s="189">
        <v>0</v>
      </c>
      <c r="N145" s="189">
        <v>0</v>
      </c>
      <c r="O145" s="189">
        <v>0</v>
      </c>
      <c r="P145" s="264">
        <f t="shared" si="2"/>
        <v>239727584.67000002</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1083603281.74</v>
      </c>
      <c r="L147" s="189">
        <v>0</v>
      </c>
      <c r="M147" s="189">
        <v>0</v>
      </c>
      <c r="N147" s="189">
        <v>0</v>
      </c>
      <c r="O147" s="189">
        <v>0</v>
      </c>
      <c r="P147" s="264">
        <f t="shared" si="2"/>
        <v>1083603281.74</v>
      </c>
    </row>
    <row r="148" spans="1:16" x14ac:dyDescent="0.25">
      <c r="A148" s="255" t="s">
        <v>51</v>
      </c>
      <c r="B148" s="258" t="s">
        <v>19</v>
      </c>
      <c r="C148" s="256">
        <v>5756</v>
      </c>
      <c r="D148" s="259" t="s">
        <v>155</v>
      </c>
      <c r="E148" s="237">
        <v>362258984.50212121</v>
      </c>
      <c r="F148" s="237">
        <v>101589890.44857262</v>
      </c>
      <c r="G148" s="189">
        <v>19502946.950000003</v>
      </c>
      <c r="H148" s="189">
        <v>0</v>
      </c>
      <c r="I148" s="189">
        <v>0</v>
      </c>
      <c r="J148" s="189">
        <v>0</v>
      </c>
      <c r="K148" s="189">
        <v>39277346.660000004</v>
      </c>
      <c r="L148" s="189">
        <v>0</v>
      </c>
      <c r="M148" s="189">
        <v>0</v>
      </c>
      <c r="N148" s="189">
        <v>0</v>
      </c>
      <c r="O148" s="189">
        <v>0</v>
      </c>
      <c r="P148" s="264">
        <f t="shared" si="2"/>
        <v>58780293.610000007</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79982637.379999995</v>
      </c>
      <c r="L151" s="189">
        <v>0</v>
      </c>
      <c r="M151" s="189">
        <v>0</v>
      </c>
      <c r="N151" s="189">
        <v>0</v>
      </c>
      <c r="O151" s="189">
        <v>0</v>
      </c>
      <c r="P151" s="189">
        <f t="shared" si="2"/>
        <v>79982637.379999995</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60423377.989999995</v>
      </c>
      <c r="L157" s="189">
        <v>0</v>
      </c>
      <c r="M157" s="189">
        <v>0</v>
      </c>
      <c r="N157" s="189">
        <v>0</v>
      </c>
      <c r="O157" s="189">
        <v>0</v>
      </c>
      <c r="P157" s="189">
        <f t="shared" si="2"/>
        <v>60423377.989999995</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0</v>
      </c>
      <c r="L158" s="189">
        <v>0</v>
      </c>
      <c r="M158" s="189">
        <v>0</v>
      </c>
      <c r="N158" s="189">
        <v>0</v>
      </c>
      <c r="O158" s="189">
        <v>0</v>
      </c>
      <c r="P158" s="189">
        <f t="shared" si="2"/>
        <v>0</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59579478.229999997</v>
      </c>
      <c r="L160" s="189">
        <v>0</v>
      </c>
      <c r="M160" s="189">
        <v>0</v>
      </c>
      <c r="N160" s="189">
        <v>0</v>
      </c>
      <c r="O160" s="189">
        <v>0</v>
      </c>
      <c r="P160" s="189">
        <f t="shared" si="2"/>
        <v>59579478.229999997</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0</v>
      </c>
      <c r="L162" s="189">
        <v>0</v>
      </c>
      <c r="M162" s="189">
        <v>0</v>
      </c>
      <c r="N162" s="189">
        <v>0</v>
      </c>
      <c r="O162" s="189">
        <v>0</v>
      </c>
      <c r="P162" s="264">
        <f t="shared" si="2"/>
        <v>0</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12221986.42</v>
      </c>
      <c r="L163" s="189">
        <v>0</v>
      </c>
      <c r="M163" s="189">
        <v>0</v>
      </c>
      <c r="N163" s="189">
        <v>0</v>
      </c>
      <c r="O163" s="189">
        <v>0</v>
      </c>
      <c r="P163" s="264">
        <f t="shared" si="2"/>
        <v>12221986.42</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15818711.24</v>
      </c>
      <c r="L165" s="189">
        <v>0</v>
      </c>
      <c r="M165" s="189">
        <v>0</v>
      </c>
      <c r="N165" s="189">
        <v>0</v>
      </c>
      <c r="O165" s="189">
        <v>0</v>
      </c>
      <c r="P165" s="264">
        <f t="shared" si="2"/>
        <v>15818711.24</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368201078.13</v>
      </c>
      <c r="L167" s="189">
        <v>0</v>
      </c>
      <c r="M167" s="189">
        <v>0</v>
      </c>
      <c r="N167" s="189">
        <v>0</v>
      </c>
      <c r="O167" s="189">
        <v>0</v>
      </c>
      <c r="P167" s="264">
        <f t="shared" si="2"/>
        <v>368201078.13</v>
      </c>
    </row>
    <row r="168" spans="1:16" x14ac:dyDescent="0.25">
      <c r="A168" s="255" t="s">
        <v>51</v>
      </c>
      <c r="B168" s="258" t="s">
        <v>20</v>
      </c>
      <c r="C168" s="256">
        <v>8001</v>
      </c>
      <c r="D168" s="259" t="s">
        <v>175</v>
      </c>
      <c r="E168" s="237">
        <v>111238420.95147289</v>
      </c>
      <c r="F168" s="237">
        <v>1345189.1618624721</v>
      </c>
      <c r="G168" s="189">
        <v>0</v>
      </c>
      <c r="H168" s="189">
        <v>32099674.16</v>
      </c>
      <c r="I168" s="189">
        <v>0</v>
      </c>
      <c r="J168" s="189">
        <v>0</v>
      </c>
      <c r="K168" s="189">
        <v>0</v>
      </c>
      <c r="L168" s="189">
        <v>0</v>
      </c>
      <c r="M168" s="189">
        <v>439345.46</v>
      </c>
      <c r="N168" s="189">
        <v>0</v>
      </c>
      <c r="O168" s="189">
        <v>0</v>
      </c>
      <c r="P168" s="264">
        <f t="shared" si="2"/>
        <v>32539019.620000001</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270097.75</v>
      </c>
      <c r="N169" s="189">
        <v>0</v>
      </c>
      <c r="O169" s="189">
        <v>0</v>
      </c>
      <c r="P169" s="264">
        <f t="shared" si="2"/>
        <v>270097.75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0</v>
      </c>
      <c r="H174" s="189">
        <v>0</v>
      </c>
      <c r="I174" s="189">
        <v>0</v>
      </c>
      <c r="J174" s="189">
        <v>0</v>
      </c>
      <c r="K174" s="189">
        <v>0</v>
      </c>
      <c r="L174" s="189">
        <v>0</v>
      </c>
      <c r="M174" s="189">
        <v>2480675.25</v>
      </c>
      <c r="N174" s="189">
        <v>0</v>
      </c>
      <c r="O174" s="189">
        <v>0</v>
      </c>
      <c r="P174" s="189">
        <f t="shared" si="2"/>
        <v>2480675.25</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0</v>
      </c>
      <c r="N176" s="189">
        <v>0</v>
      </c>
      <c r="O176" s="189">
        <v>0</v>
      </c>
      <c r="P176" s="189">
        <f t="shared" si="2"/>
        <v>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0</v>
      </c>
      <c r="H181" s="189">
        <v>0</v>
      </c>
      <c r="I181" s="189">
        <v>0</v>
      </c>
      <c r="J181" s="189">
        <v>0</v>
      </c>
      <c r="K181" s="189">
        <v>0</v>
      </c>
      <c r="L181" s="189">
        <v>0</v>
      </c>
      <c r="M181" s="189">
        <v>0</v>
      </c>
      <c r="N181" s="189">
        <v>0</v>
      </c>
      <c r="O181" s="189">
        <v>0</v>
      </c>
      <c r="P181" s="264">
        <f t="shared" si="2"/>
        <v>0</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1028584</v>
      </c>
      <c r="N182" s="189">
        <v>0</v>
      </c>
      <c r="O182" s="189">
        <v>0</v>
      </c>
      <c r="P182" s="264">
        <f t="shared" si="2"/>
        <v>1028584</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0</v>
      </c>
      <c r="N183" s="189">
        <v>0</v>
      </c>
      <c r="O183" s="189">
        <v>0</v>
      </c>
      <c r="P183" s="264">
        <f t="shared" si="2"/>
        <v>0</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448779.75</v>
      </c>
      <c r="N184" s="189">
        <v>0</v>
      </c>
      <c r="O184" s="189">
        <v>0</v>
      </c>
      <c r="P184" s="264">
        <f t="shared" si="2"/>
        <v>448779.75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0</v>
      </c>
      <c r="N186" s="189">
        <v>0</v>
      </c>
      <c r="O186" s="189">
        <v>0</v>
      </c>
      <c r="P186" s="264">
        <f t="shared" si="2"/>
        <v>0</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962122.38</v>
      </c>
      <c r="N189" s="189">
        <v>0</v>
      </c>
      <c r="O189" s="189">
        <v>0</v>
      </c>
      <c r="P189" s="264">
        <f t="shared" si="2"/>
        <v>962122.38</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9562967.5399999991</v>
      </c>
      <c r="N191" s="189">
        <v>0</v>
      </c>
      <c r="O191" s="189">
        <v>0</v>
      </c>
      <c r="P191" s="189">
        <f t="shared" si="2"/>
        <v>9562967.5399999991</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62074818.460000001</v>
      </c>
      <c r="M192" s="189">
        <v>0</v>
      </c>
      <c r="N192" s="189">
        <v>0</v>
      </c>
      <c r="O192" s="189">
        <v>0</v>
      </c>
      <c r="P192" s="189">
        <f t="shared" si="2"/>
        <v>82951370.289999992</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0</v>
      </c>
      <c r="L194" s="189">
        <v>0</v>
      </c>
      <c r="M194" s="189">
        <v>0</v>
      </c>
      <c r="N194" s="189">
        <v>0</v>
      </c>
      <c r="O194" s="189">
        <v>0</v>
      </c>
      <c r="P194" s="189">
        <f t="shared" si="2"/>
        <v>0</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15831406.870000001</v>
      </c>
      <c r="L195" s="189">
        <v>0</v>
      </c>
      <c r="M195" s="189">
        <v>0</v>
      </c>
      <c r="N195" s="189">
        <v>0</v>
      </c>
      <c r="O195" s="189">
        <v>0</v>
      </c>
      <c r="P195" s="189">
        <f t="shared" si="2"/>
        <v>15831406.870000001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0</v>
      </c>
      <c r="L198" s="189">
        <v>0</v>
      </c>
      <c r="M198" s="189">
        <v>0</v>
      </c>
      <c r="N198" s="189">
        <v>0</v>
      </c>
      <c r="O198" s="189">
        <v>0</v>
      </c>
      <c r="P198" s="189">
        <f t="shared" si="2"/>
        <v>0</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0</v>
      </c>
      <c r="L202" s="189">
        <v>0</v>
      </c>
      <c r="M202" s="189">
        <v>0</v>
      </c>
      <c r="N202" s="189">
        <v>0</v>
      </c>
      <c r="O202" s="189">
        <v>0</v>
      </c>
      <c r="P202" s="264">
        <f t="shared" si="2"/>
        <v>0</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662532.84</v>
      </c>
      <c r="L207" s="189">
        <v>0</v>
      </c>
      <c r="M207" s="189">
        <v>0</v>
      </c>
      <c r="N207" s="189">
        <v>0</v>
      </c>
      <c r="O207" s="189">
        <v>0</v>
      </c>
      <c r="P207" s="264">
        <f t="shared" si="3"/>
        <v>662532.84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0</v>
      </c>
      <c r="N209" s="189">
        <v>0</v>
      </c>
      <c r="O209" s="189">
        <v>0</v>
      </c>
      <c r="P209" s="264">
        <f t="shared" si="3"/>
        <v>0</v>
      </c>
    </row>
    <row r="210" spans="1:16" x14ac:dyDescent="0.25">
      <c r="A210" s="255" t="s">
        <v>51</v>
      </c>
      <c r="B210" s="258" t="s">
        <v>21</v>
      </c>
      <c r="C210" s="256">
        <v>13440</v>
      </c>
      <c r="D210" s="259" t="s">
        <v>215</v>
      </c>
      <c r="E210" s="237">
        <v>0</v>
      </c>
      <c r="F210" s="237">
        <v>0</v>
      </c>
      <c r="G210" s="189">
        <v>0</v>
      </c>
      <c r="H210" s="189">
        <v>0</v>
      </c>
      <c r="I210" s="189">
        <v>0</v>
      </c>
      <c r="J210" s="189">
        <v>0</v>
      </c>
      <c r="K210" s="189">
        <v>0</v>
      </c>
      <c r="L210" s="189">
        <v>0</v>
      </c>
      <c r="M210" s="189">
        <v>0</v>
      </c>
      <c r="N210" s="189">
        <v>0</v>
      </c>
      <c r="O210" s="189">
        <v>0</v>
      </c>
      <c r="P210" s="264">
        <f t="shared" si="3"/>
        <v>0</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101818195.38</v>
      </c>
      <c r="L212" s="189">
        <v>0</v>
      </c>
      <c r="M212" s="189">
        <v>0</v>
      </c>
      <c r="N212" s="189">
        <v>0</v>
      </c>
      <c r="O212" s="189">
        <v>0</v>
      </c>
      <c r="P212" s="189">
        <f t="shared" si="3"/>
        <v>101818195.38</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9087525.4199999999</v>
      </c>
      <c r="L214" s="189">
        <v>0</v>
      </c>
      <c r="M214" s="189">
        <v>0</v>
      </c>
      <c r="N214" s="189">
        <v>0</v>
      </c>
      <c r="O214" s="189">
        <v>0</v>
      </c>
      <c r="P214" s="189">
        <f t="shared" si="3"/>
        <v>9087525.4199999999</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259584628.63</v>
      </c>
      <c r="L215" s="189">
        <v>0</v>
      </c>
      <c r="M215" s="189">
        <v>0</v>
      </c>
      <c r="N215" s="189">
        <v>0</v>
      </c>
      <c r="O215" s="189">
        <v>0</v>
      </c>
      <c r="P215" s="189">
        <f t="shared" si="3"/>
        <v>259584628.63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22072405.27</v>
      </c>
      <c r="L218" s="189">
        <v>0</v>
      </c>
      <c r="M218" s="189">
        <v>0</v>
      </c>
      <c r="N218" s="189">
        <v>0</v>
      </c>
      <c r="O218" s="189">
        <v>0</v>
      </c>
      <c r="P218" s="189">
        <f t="shared" si="3"/>
        <v>22072405.27</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0</v>
      </c>
      <c r="N220" s="189">
        <v>0</v>
      </c>
      <c r="O220" s="189">
        <v>0</v>
      </c>
      <c r="P220" s="189">
        <f t="shared" si="3"/>
        <v>0</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135104098.52000001</v>
      </c>
      <c r="L223" s="189">
        <v>0</v>
      </c>
      <c r="M223" s="189">
        <v>0</v>
      </c>
      <c r="N223" s="189">
        <v>0</v>
      </c>
      <c r="O223" s="189">
        <v>0</v>
      </c>
      <c r="P223" s="264">
        <f t="shared" si="3"/>
        <v>135104098.52000001</v>
      </c>
    </row>
    <row r="224" spans="1:16" x14ac:dyDescent="0.25">
      <c r="A224" s="255" t="s">
        <v>51</v>
      </c>
      <c r="B224" s="258" t="s">
        <v>21</v>
      </c>
      <c r="C224" s="256">
        <v>13657</v>
      </c>
      <c r="D224" s="259" t="s">
        <v>229</v>
      </c>
      <c r="E224" s="237">
        <v>2042483.9246550268</v>
      </c>
      <c r="F224" s="237">
        <v>569029.11975938873</v>
      </c>
      <c r="G224" s="189">
        <v>1496417.0899999999</v>
      </c>
      <c r="H224" s="189">
        <v>0</v>
      </c>
      <c r="I224" s="189">
        <v>0</v>
      </c>
      <c r="J224" s="189">
        <v>0</v>
      </c>
      <c r="K224" s="189">
        <v>0</v>
      </c>
      <c r="L224" s="189">
        <v>0</v>
      </c>
      <c r="M224" s="189">
        <v>0</v>
      </c>
      <c r="N224" s="189">
        <v>0</v>
      </c>
      <c r="O224" s="189">
        <v>0</v>
      </c>
      <c r="P224" s="264">
        <f t="shared" si="3"/>
        <v>1496417.0899999999</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441251640.63</v>
      </c>
      <c r="L225" s="189">
        <v>0</v>
      </c>
      <c r="M225" s="189">
        <v>0</v>
      </c>
      <c r="N225" s="189">
        <v>0</v>
      </c>
      <c r="O225" s="189">
        <v>0</v>
      </c>
      <c r="P225" s="264">
        <f t="shared" si="3"/>
        <v>441251640.63</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53476313.669999994</v>
      </c>
      <c r="L229" s="189">
        <v>0</v>
      </c>
      <c r="M229" s="189">
        <v>0</v>
      </c>
      <c r="N229" s="189">
        <v>0</v>
      </c>
      <c r="O229" s="189">
        <v>0</v>
      </c>
      <c r="P229" s="264">
        <f t="shared" si="3"/>
        <v>53476313.669999994</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179664670.60000002</v>
      </c>
      <c r="L230" s="189">
        <v>0</v>
      </c>
      <c r="M230" s="189">
        <v>0</v>
      </c>
      <c r="N230" s="189">
        <v>0</v>
      </c>
      <c r="O230" s="189">
        <v>0</v>
      </c>
      <c r="P230" s="264">
        <f t="shared" si="3"/>
        <v>179664670.60000002</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18972808.190000001</v>
      </c>
      <c r="L233" s="189">
        <v>0</v>
      </c>
      <c r="M233" s="189">
        <v>0</v>
      </c>
      <c r="N233" s="189">
        <v>0</v>
      </c>
      <c r="O233" s="189">
        <v>0</v>
      </c>
      <c r="P233" s="189">
        <f t="shared" si="3"/>
        <v>18972808.190000001</v>
      </c>
    </row>
    <row r="234" spans="1:16" x14ac:dyDescent="0.25">
      <c r="A234" s="221" t="s">
        <v>51</v>
      </c>
      <c r="B234" s="222" t="s">
        <v>21</v>
      </c>
      <c r="C234" s="186">
        <v>13836</v>
      </c>
      <c r="D234" s="187" t="s">
        <v>239</v>
      </c>
      <c r="E234" s="237">
        <v>157451927.9973852</v>
      </c>
      <c r="F234" s="237">
        <v>43890066.172869049</v>
      </c>
      <c r="G234" s="189">
        <v>17811191.449999999</v>
      </c>
      <c r="H234" s="189">
        <v>0</v>
      </c>
      <c r="I234" s="189">
        <v>0</v>
      </c>
      <c r="J234" s="189">
        <v>0</v>
      </c>
      <c r="K234" s="189">
        <v>0</v>
      </c>
      <c r="L234" s="189">
        <v>0</v>
      </c>
      <c r="M234" s="189">
        <v>35250</v>
      </c>
      <c r="N234" s="189">
        <v>0</v>
      </c>
      <c r="O234" s="189">
        <v>0</v>
      </c>
      <c r="P234" s="189">
        <f t="shared" si="3"/>
        <v>17846441.449999999</v>
      </c>
    </row>
    <row r="235" spans="1:16" x14ac:dyDescent="0.25">
      <c r="A235" s="221" t="s">
        <v>51</v>
      </c>
      <c r="B235" s="222" t="s">
        <v>21</v>
      </c>
      <c r="C235" s="186">
        <v>13838</v>
      </c>
      <c r="D235" s="187" t="s">
        <v>240</v>
      </c>
      <c r="E235" s="237">
        <v>1816695.7463598552</v>
      </c>
      <c r="F235" s="237">
        <v>505398.46060894016</v>
      </c>
      <c r="G235" s="189">
        <v>0</v>
      </c>
      <c r="H235" s="189">
        <v>0</v>
      </c>
      <c r="I235" s="189">
        <v>0</v>
      </c>
      <c r="J235" s="189">
        <v>0</v>
      </c>
      <c r="K235" s="189">
        <v>0</v>
      </c>
      <c r="L235" s="189">
        <v>0</v>
      </c>
      <c r="M235" s="189">
        <v>0</v>
      </c>
      <c r="N235" s="189">
        <v>0</v>
      </c>
      <c r="O235" s="189">
        <v>0</v>
      </c>
      <c r="P235" s="189">
        <f t="shared" si="3"/>
        <v>0</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4392564.5999999996</v>
      </c>
      <c r="I238" s="189">
        <v>0</v>
      </c>
      <c r="J238" s="189">
        <v>0</v>
      </c>
      <c r="K238" s="189">
        <v>0</v>
      </c>
      <c r="L238" s="189">
        <v>0</v>
      </c>
      <c r="M238" s="189">
        <v>210210.86</v>
      </c>
      <c r="N238" s="189">
        <v>0</v>
      </c>
      <c r="O238" s="189">
        <v>0</v>
      </c>
      <c r="P238" s="189">
        <f t="shared" si="3"/>
        <v>4602775.46</v>
      </c>
    </row>
    <row r="239" spans="1:16" x14ac:dyDescent="0.25">
      <c r="A239" s="221" t="s">
        <v>51</v>
      </c>
      <c r="B239" s="222" t="s">
        <v>22</v>
      </c>
      <c r="C239" s="186">
        <v>15022</v>
      </c>
      <c r="D239" s="187" t="s">
        <v>244</v>
      </c>
      <c r="E239" s="237">
        <v>106194799.70588727</v>
      </c>
      <c r="F239" s="237">
        <v>34036797.815334365</v>
      </c>
      <c r="G239" s="189">
        <v>0</v>
      </c>
      <c r="H239" s="189">
        <v>0</v>
      </c>
      <c r="I239" s="189">
        <v>3310203.19</v>
      </c>
      <c r="J239" s="189">
        <v>0</v>
      </c>
      <c r="K239" s="189">
        <v>0</v>
      </c>
      <c r="L239" s="189">
        <v>0</v>
      </c>
      <c r="M239" s="189">
        <v>0</v>
      </c>
      <c r="N239" s="189">
        <v>0</v>
      </c>
      <c r="O239" s="189">
        <v>0</v>
      </c>
      <c r="P239" s="189">
        <f t="shared" si="3"/>
        <v>3310203.19</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4040.4</v>
      </c>
      <c r="N241" s="189">
        <v>0</v>
      </c>
      <c r="O241" s="189">
        <v>0</v>
      </c>
      <c r="P241" s="264">
        <f t="shared" si="3"/>
        <v>4040.4</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0</v>
      </c>
      <c r="N243" s="189">
        <v>0</v>
      </c>
      <c r="O243" s="189">
        <v>0</v>
      </c>
      <c r="P243" s="264">
        <f t="shared" si="3"/>
        <v>0</v>
      </c>
    </row>
    <row r="244" spans="1:16" x14ac:dyDescent="0.25">
      <c r="A244" s="255" t="s">
        <v>51</v>
      </c>
      <c r="B244" s="258" t="s">
        <v>22</v>
      </c>
      <c r="C244" s="256">
        <v>15092</v>
      </c>
      <c r="D244" s="259" t="s">
        <v>249</v>
      </c>
      <c r="E244" s="237">
        <v>10721090.941102186</v>
      </c>
      <c r="F244" s="237">
        <v>4896336.757538626</v>
      </c>
      <c r="G244" s="189">
        <v>413637.98</v>
      </c>
      <c r="H244" s="189">
        <v>4317824.95</v>
      </c>
      <c r="I244" s="189">
        <v>0</v>
      </c>
      <c r="J244" s="189">
        <v>0</v>
      </c>
      <c r="K244" s="189">
        <v>0</v>
      </c>
      <c r="L244" s="189">
        <v>0</v>
      </c>
      <c r="M244" s="189">
        <v>0</v>
      </c>
      <c r="N244" s="189">
        <v>0</v>
      </c>
      <c r="O244" s="189">
        <v>0</v>
      </c>
      <c r="P244" s="264">
        <f t="shared" si="3"/>
        <v>4731462.93</v>
      </c>
    </row>
    <row r="245" spans="1:16" x14ac:dyDescent="0.25">
      <c r="A245" s="255" t="s">
        <v>51</v>
      </c>
      <c r="B245" s="258" t="s">
        <v>22</v>
      </c>
      <c r="C245" s="256">
        <v>15097</v>
      </c>
      <c r="D245" s="259" t="s">
        <v>250</v>
      </c>
      <c r="E245" s="237">
        <v>12822498.845563143</v>
      </c>
      <c r="F245" s="237">
        <v>6109512.2527420782</v>
      </c>
      <c r="G245" s="189">
        <v>0</v>
      </c>
      <c r="H245" s="189">
        <v>3982213.6000000006</v>
      </c>
      <c r="I245" s="189">
        <v>0</v>
      </c>
      <c r="J245" s="189">
        <v>0</v>
      </c>
      <c r="K245" s="189">
        <v>0</v>
      </c>
      <c r="L245" s="189">
        <v>0</v>
      </c>
      <c r="M245" s="189">
        <v>0</v>
      </c>
      <c r="N245" s="189">
        <v>0</v>
      </c>
      <c r="O245" s="189">
        <v>0</v>
      </c>
      <c r="P245" s="264">
        <f t="shared" si="3"/>
        <v>3982213.6000000006</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0</v>
      </c>
      <c r="N246" s="189">
        <v>0</v>
      </c>
      <c r="O246" s="189">
        <v>0</v>
      </c>
      <c r="P246" s="264">
        <f t="shared" si="3"/>
        <v>0</v>
      </c>
    </row>
    <row r="247" spans="1:16" x14ac:dyDescent="0.25">
      <c r="A247" s="255" t="s">
        <v>51</v>
      </c>
      <c r="B247" s="258" t="s">
        <v>22</v>
      </c>
      <c r="C247" s="256">
        <v>15106</v>
      </c>
      <c r="D247" s="259" t="s">
        <v>74</v>
      </c>
      <c r="E247" s="237">
        <v>106202284.93124399</v>
      </c>
      <c r="F247" s="237">
        <v>34040401.258104704</v>
      </c>
      <c r="G247" s="189">
        <v>0</v>
      </c>
      <c r="H247" s="189">
        <v>0</v>
      </c>
      <c r="I247" s="189">
        <v>3310203.19</v>
      </c>
      <c r="J247" s="189">
        <v>0</v>
      </c>
      <c r="K247" s="189">
        <v>0</v>
      </c>
      <c r="L247" s="189">
        <v>0</v>
      </c>
      <c r="M247" s="189">
        <v>0</v>
      </c>
      <c r="N247" s="189">
        <v>0</v>
      </c>
      <c r="O247" s="189">
        <v>0</v>
      </c>
      <c r="P247" s="264">
        <f t="shared" si="3"/>
        <v>3310203.19</v>
      </c>
    </row>
    <row r="248" spans="1:16" x14ac:dyDescent="0.25">
      <c r="A248" s="255" t="s">
        <v>51</v>
      </c>
      <c r="B248" s="258" t="s">
        <v>22</v>
      </c>
      <c r="C248" s="256">
        <v>15109</v>
      </c>
      <c r="D248" s="259" t="s">
        <v>251</v>
      </c>
      <c r="E248" s="237">
        <v>106194799.74464667</v>
      </c>
      <c r="F248" s="237">
        <v>34036797.827757254</v>
      </c>
      <c r="G248" s="189">
        <v>0</v>
      </c>
      <c r="H248" s="189">
        <v>0</v>
      </c>
      <c r="I248" s="189">
        <v>3310203.19</v>
      </c>
      <c r="J248" s="189">
        <v>0</v>
      </c>
      <c r="K248" s="189">
        <v>0</v>
      </c>
      <c r="L248" s="189">
        <v>0</v>
      </c>
      <c r="M248" s="189">
        <v>0</v>
      </c>
      <c r="N248" s="189">
        <v>0</v>
      </c>
      <c r="O248" s="189">
        <v>0</v>
      </c>
      <c r="P248" s="264">
        <f t="shared" si="3"/>
        <v>3310203.19</v>
      </c>
    </row>
    <row r="249" spans="1:16" x14ac:dyDescent="0.25">
      <c r="A249" s="255" t="s">
        <v>51</v>
      </c>
      <c r="B249" s="258" t="s">
        <v>22</v>
      </c>
      <c r="C249" s="256">
        <v>15114</v>
      </c>
      <c r="D249" s="259" t="s">
        <v>252</v>
      </c>
      <c r="E249" s="237">
        <v>2284619.5982291615</v>
      </c>
      <c r="F249" s="237">
        <v>637044.11867941555</v>
      </c>
      <c r="G249" s="189">
        <v>377122.83</v>
      </c>
      <c r="H249" s="189">
        <v>0</v>
      </c>
      <c r="I249" s="189">
        <v>0</v>
      </c>
      <c r="J249" s="189">
        <v>0</v>
      </c>
      <c r="K249" s="189">
        <v>0</v>
      </c>
      <c r="L249" s="189">
        <v>0</v>
      </c>
      <c r="M249" s="189">
        <v>0</v>
      </c>
      <c r="N249" s="189">
        <v>0</v>
      </c>
      <c r="O249" s="189">
        <v>0</v>
      </c>
      <c r="P249" s="264">
        <f t="shared" si="3"/>
        <v>377122.83</v>
      </c>
    </row>
    <row r="250" spans="1:16" x14ac:dyDescent="0.25">
      <c r="A250" s="255" t="s">
        <v>51</v>
      </c>
      <c r="B250" s="258" t="s">
        <v>22</v>
      </c>
      <c r="C250" s="256">
        <v>15131</v>
      </c>
      <c r="D250" s="259" t="s">
        <v>23</v>
      </c>
      <c r="E250" s="237">
        <v>71400821.834716439</v>
      </c>
      <c r="F250" s="237">
        <v>22880453.309947327</v>
      </c>
      <c r="G250" s="189">
        <v>0</v>
      </c>
      <c r="H250" s="189">
        <v>0</v>
      </c>
      <c r="I250" s="189">
        <v>2206802.0700000003</v>
      </c>
      <c r="J250" s="189">
        <v>0</v>
      </c>
      <c r="K250" s="189">
        <v>0</v>
      </c>
      <c r="L250" s="189">
        <v>0</v>
      </c>
      <c r="M250" s="189">
        <v>425475</v>
      </c>
      <c r="N250" s="189">
        <v>0</v>
      </c>
      <c r="O250" s="189">
        <v>0</v>
      </c>
      <c r="P250" s="264">
        <f t="shared" si="3"/>
        <v>2632277.0700000003</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3310203.24</v>
      </c>
      <c r="J254" s="189">
        <v>0</v>
      </c>
      <c r="K254" s="189">
        <v>0</v>
      </c>
      <c r="L254" s="189">
        <v>0</v>
      </c>
      <c r="M254" s="189">
        <v>0</v>
      </c>
      <c r="N254" s="189">
        <v>0</v>
      </c>
      <c r="O254" s="189">
        <v>0</v>
      </c>
      <c r="P254" s="189">
        <f t="shared" si="3"/>
        <v>3310203.24</v>
      </c>
    </row>
    <row r="255" spans="1:16" x14ac:dyDescent="0.25">
      <c r="A255" s="221" t="s">
        <v>51</v>
      </c>
      <c r="B255" s="222" t="s">
        <v>22</v>
      </c>
      <c r="C255" s="186">
        <v>15180</v>
      </c>
      <c r="D255" s="187" t="s">
        <v>257</v>
      </c>
      <c r="E255" s="237">
        <v>1107658.894271889</v>
      </c>
      <c r="F255" s="237">
        <v>533235.48014734406</v>
      </c>
      <c r="G255" s="189">
        <v>0</v>
      </c>
      <c r="H255" s="189">
        <v>162837.97999999998</v>
      </c>
      <c r="I255" s="189">
        <v>0</v>
      </c>
      <c r="J255" s="189">
        <v>0</v>
      </c>
      <c r="K255" s="189">
        <v>0</v>
      </c>
      <c r="L255" s="189">
        <v>0</v>
      </c>
      <c r="M255" s="189">
        <v>0</v>
      </c>
      <c r="N255" s="189">
        <v>0</v>
      </c>
      <c r="O255" s="189">
        <v>0</v>
      </c>
      <c r="P255" s="189">
        <f t="shared" si="3"/>
        <v>162837.97999999998</v>
      </c>
    </row>
    <row r="256" spans="1:16" x14ac:dyDescent="0.25">
      <c r="A256" s="221" t="s">
        <v>51</v>
      </c>
      <c r="B256" s="222" t="s">
        <v>22</v>
      </c>
      <c r="C256" s="186">
        <v>15183</v>
      </c>
      <c r="D256" s="187" t="s">
        <v>258</v>
      </c>
      <c r="E256" s="237">
        <v>6460507.9496476408</v>
      </c>
      <c r="F256" s="237">
        <v>3110138.036485157</v>
      </c>
      <c r="G256" s="189">
        <v>0</v>
      </c>
      <c r="H256" s="189">
        <v>0</v>
      </c>
      <c r="I256" s="189">
        <v>0</v>
      </c>
      <c r="J256" s="189">
        <v>0</v>
      </c>
      <c r="K256" s="189">
        <v>0</v>
      </c>
      <c r="L256" s="189">
        <v>0</v>
      </c>
      <c r="M256" s="189">
        <v>0</v>
      </c>
      <c r="N256" s="189">
        <v>0</v>
      </c>
      <c r="O256" s="189">
        <v>0</v>
      </c>
      <c r="P256" s="189">
        <f t="shared" si="3"/>
        <v>0</v>
      </c>
    </row>
    <row r="257" spans="1:16" x14ac:dyDescent="0.25">
      <c r="A257" s="221" t="s">
        <v>51</v>
      </c>
      <c r="B257" s="222" t="s">
        <v>22</v>
      </c>
      <c r="C257" s="186">
        <v>15185</v>
      </c>
      <c r="D257" s="187" t="s">
        <v>259</v>
      </c>
      <c r="E257" s="237">
        <v>389383.33692917373</v>
      </c>
      <c r="F257" s="237">
        <v>108575.78429895532</v>
      </c>
      <c r="G257" s="189">
        <v>0</v>
      </c>
      <c r="H257" s="189">
        <v>0</v>
      </c>
      <c r="I257" s="189">
        <v>0</v>
      </c>
      <c r="J257" s="189">
        <v>0</v>
      </c>
      <c r="K257" s="189">
        <v>0</v>
      </c>
      <c r="L257" s="189">
        <v>0</v>
      </c>
      <c r="M257" s="189">
        <v>0</v>
      </c>
      <c r="N257" s="189">
        <v>0</v>
      </c>
      <c r="O257" s="189">
        <v>0</v>
      </c>
      <c r="P257" s="189">
        <f t="shared" si="3"/>
        <v>0</v>
      </c>
    </row>
    <row r="258" spans="1:16" x14ac:dyDescent="0.25">
      <c r="A258" s="221" t="s">
        <v>51</v>
      </c>
      <c r="B258" s="222" t="s">
        <v>22</v>
      </c>
      <c r="C258" s="186">
        <v>15187</v>
      </c>
      <c r="D258" s="187" t="s">
        <v>260</v>
      </c>
      <c r="E258" s="237">
        <v>10390830.215187669</v>
      </c>
      <c r="F258" s="237">
        <v>4950974.3953517145</v>
      </c>
      <c r="G258" s="189">
        <v>0</v>
      </c>
      <c r="H258" s="189">
        <v>3041081.07</v>
      </c>
      <c r="I258" s="189">
        <v>0</v>
      </c>
      <c r="J258" s="189">
        <v>0</v>
      </c>
      <c r="K258" s="189">
        <v>0</v>
      </c>
      <c r="L258" s="189">
        <v>0</v>
      </c>
      <c r="M258" s="189">
        <v>16193.98</v>
      </c>
      <c r="N258" s="189">
        <v>0</v>
      </c>
      <c r="O258" s="189">
        <v>0</v>
      </c>
      <c r="P258" s="189">
        <f t="shared" si="3"/>
        <v>3057275.05</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0</v>
      </c>
      <c r="N260" s="189">
        <v>0</v>
      </c>
      <c r="O260" s="189">
        <v>0</v>
      </c>
      <c r="P260" s="189">
        <f t="shared" si="3"/>
        <v>0</v>
      </c>
    </row>
    <row r="261" spans="1:16" x14ac:dyDescent="0.25">
      <c r="A261" s="255" t="s">
        <v>51</v>
      </c>
      <c r="B261" s="258" t="s">
        <v>22</v>
      </c>
      <c r="C261" s="256">
        <v>15212</v>
      </c>
      <c r="D261" s="259" t="s">
        <v>263</v>
      </c>
      <c r="E261" s="237">
        <v>106194799.65420809</v>
      </c>
      <c r="F261" s="237">
        <v>34036797.798770525</v>
      </c>
      <c r="G261" s="189">
        <v>0</v>
      </c>
      <c r="H261" s="189">
        <v>0</v>
      </c>
      <c r="I261" s="189">
        <v>3310203.19</v>
      </c>
      <c r="J261" s="189">
        <v>0</v>
      </c>
      <c r="K261" s="189">
        <v>0</v>
      </c>
      <c r="L261" s="189">
        <v>0</v>
      </c>
      <c r="M261" s="189">
        <v>0</v>
      </c>
      <c r="N261" s="189">
        <v>0</v>
      </c>
      <c r="O261" s="189">
        <v>0</v>
      </c>
      <c r="P261" s="264">
        <f t="shared" si="3"/>
        <v>3310203.19</v>
      </c>
    </row>
    <row r="262" spans="1:16" x14ac:dyDescent="0.25">
      <c r="A262" s="255" t="s">
        <v>51</v>
      </c>
      <c r="B262" s="258" t="s">
        <v>22</v>
      </c>
      <c r="C262" s="256">
        <v>15215</v>
      </c>
      <c r="D262" s="259" t="s">
        <v>264</v>
      </c>
      <c r="E262" s="237">
        <v>47943328.701469988</v>
      </c>
      <c r="F262" s="237">
        <v>18913205.752100386</v>
      </c>
      <c r="G262" s="189">
        <v>441176.12</v>
      </c>
      <c r="H262" s="189">
        <v>6212627.4699999997</v>
      </c>
      <c r="I262" s="189">
        <v>0</v>
      </c>
      <c r="J262" s="189">
        <v>1626578.88</v>
      </c>
      <c r="K262" s="189">
        <v>0</v>
      </c>
      <c r="L262" s="189">
        <v>0</v>
      </c>
      <c r="M262" s="189">
        <v>0</v>
      </c>
      <c r="N262" s="189">
        <v>0</v>
      </c>
      <c r="O262" s="189">
        <v>0</v>
      </c>
      <c r="P262" s="264">
        <f t="shared" si="3"/>
        <v>8280382.4699999997</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0</v>
      </c>
      <c r="N265" s="189">
        <v>0</v>
      </c>
      <c r="O265" s="189">
        <v>0</v>
      </c>
      <c r="P265" s="264">
        <f t="shared" si="3"/>
        <v>0</v>
      </c>
    </row>
    <row r="266" spans="1:16" x14ac:dyDescent="0.25">
      <c r="A266" s="255" t="s">
        <v>51</v>
      </c>
      <c r="B266" s="258" t="s">
        <v>22</v>
      </c>
      <c r="C266" s="256">
        <v>15226</v>
      </c>
      <c r="D266" s="259" t="s">
        <v>268</v>
      </c>
      <c r="E266" s="237">
        <v>5718320.4681416359</v>
      </c>
      <c r="F266" s="237">
        <v>1593037.0313966521</v>
      </c>
      <c r="G266" s="189">
        <v>0</v>
      </c>
      <c r="H266" s="189">
        <v>0</v>
      </c>
      <c r="I266" s="189">
        <v>0</v>
      </c>
      <c r="J266" s="189">
        <v>1626578.88</v>
      </c>
      <c r="K266" s="189">
        <v>0</v>
      </c>
      <c r="L266" s="189">
        <v>0</v>
      </c>
      <c r="M266" s="189">
        <v>0</v>
      </c>
      <c r="N266" s="189">
        <v>0</v>
      </c>
      <c r="O266" s="189">
        <v>0</v>
      </c>
      <c r="P266" s="264">
        <f t="shared" si="3"/>
        <v>1626578.88</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6620406.3799999999</v>
      </c>
      <c r="J268" s="189">
        <v>0</v>
      </c>
      <c r="K268" s="189">
        <v>0</v>
      </c>
      <c r="L268" s="189">
        <v>0</v>
      </c>
      <c r="M268" s="189">
        <v>0</v>
      </c>
      <c r="N268" s="189">
        <v>0</v>
      </c>
      <c r="O268" s="189">
        <v>0</v>
      </c>
      <c r="P268" s="264">
        <f t="shared" ref="P268:P331" si="4">SUM(G268:O268)</f>
        <v>6620406.3799999999</v>
      </c>
    </row>
    <row r="269" spans="1:16" x14ac:dyDescent="0.25">
      <c r="A269" s="255" t="s">
        <v>51</v>
      </c>
      <c r="B269" s="258" t="s">
        <v>22</v>
      </c>
      <c r="C269" s="256">
        <v>15238</v>
      </c>
      <c r="D269" s="259" t="s">
        <v>271</v>
      </c>
      <c r="E269" s="237">
        <v>22499357.426186956</v>
      </c>
      <c r="F269" s="237">
        <v>6285145.2563045276</v>
      </c>
      <c r="G269" s="189">
        <v>2136511.02</v>
      </c>
      <c r="H269" s="189">
        <v>0</v>
      </c>
      <c r="I269" s="189">
        <v>0</v>
      </c>
      <c r="J269" s="189">
        <v>0</v>
      </c>
      <c r="K269" s="189">
        <v>0</v>
      </c>
      <c r="L269" s="189">
        <v>0</v>
      </c>
      <c r="M269" s="189">
        <v>27353.5</v>
      </c>
      <c r="N269" s="189">
        <v>0</v>
      </c>
      <c r="O269" s="189">
        <v>0</v>
      </c>
      <c r="P269" s="264">
        <f t="shared" si="4"/>
        <v>2163864.52</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1771712.58</v>
      </c>
      <c r="H272" s="189">
        <v>0</v>
      </c>
      <c r="I272" s="189">
        <v>0</v>
      </c>
      <c r="J272" s="189">
        <v>1626578.88</v>
      </c>
      <c r="K272" s="189">
        <v>0</v>
      </c>
      <c r="L272" s="189">
        <v>0</v>
      </c>
      <c r="M272" s="189">
        <v>0</v>
      </c>
      <c r="N272" s="189">
        <v>0</v>
      </c>
      <c r="O272" s="189">
        <v>0</v>
      </c>
      <c r="P272" s="189">
        <f t="shared" si="4"/>
        <v>3398291.46</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6492380.0599999996</v>
      </c>
      <c r="I275" s="189">
        <v>0</v>
      </c>
      <c r="J275" s="189">
        <v>1626578.88</v>
      </c>
      <c r="K275" s="189">
        <v>0</v>
      </c>
      <c r="L275" s="189">
        <v>0</v>
      </c>
      <c r="M275" s="189">
        <v>0</v>
      </c>
      <c r="N275" s="189">
        <v>0</v>
      </c>
      <c r="O275" s="189">
        <v>0</v>
      </c>
      <c r="P275" s="189">
        <f t="shared" si="4"/>
        <v>8118958.9399999995</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0</v>
      </c>
      <c r="N276" s="189">
        <v>0</v>
      </c>
      <c r="O276" s="189">
        <v>0</v>
      </c>
      <c r="P276" s="189">
        <f t="shared" si="4"/>
        <v>0</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0</v>
      </c>
      <c r="N278" s="189">
        <v>0</v>
      </c>
      <c r="O278" s="189">
        <v>0</v>
      </c>
      <c r="P278" s="189">
        <f t="shared" si="4"/>
        <v>0</v>
      </c>
    </row>
    <row r="279" spans="1:16" x14ac:dyDescent="0.25">
      <c r="A279" s="221" t="s">
        <v>51</v>
      </c>
      <c r="B279" s="222" t="s">
        <v>22</v>
      </c>
      <c r="C279" s="186">
        <v>15325</v>
      </c>
      <c r="D279" s="187" t="s">
        <v>281</v>
      </c>
      <c r="E279" s="237">
        <v>76609812.730500758</v>
      </c>
      <c r="F279" s="237">
        <v>24329452.496585637</v>
      </c>
      <c r="G279" s="189">
        <v>0</v>
      </c>
      <c r="H279" s="189">
        <v>0</v>
      </c>
      <c r="I279" s="189">
        <v>2206802.0700000003</v>
      </c>
      <c r="J279" s="189">
        <v>1834585.9400000002</v>
      </c>
      <c r="K279" s="189">
        <v>0</v>
      </c>
      <c r="L279" s="189">
        <v>0</v>
      </c>
      <c r="M279" s="189">
        <v>0</v>
      </c>
      <c r="N279" s="189">
        <v>0</v>
      </c>
      <c r="O279" s="189">
        <v>0</v>
      </c>
      <c r="P279" s="189">
        <f t="shared" si="4"/>
        <v>4041388.0100000007</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3102543.4899999998</v>
      </c>
      <c r="I281" s="189">
        <v>0</v>
      </c>
      <c r="J281" s="189">
        <v>1626578.88</v>
      </c>
      <c r="K281" s="189">
        <v>0</v>
      </c>
      <c r="L281" s="189">
        <v>0</v>
      </c>
      <c r="M281" s="189">
        <v>5246214</v>
      </c>
      <c r="N281" s="189">
        <v>0</v>
      </c>
      <c r="O281" s="189">
        <v>0</v>
      </c>
      <c r="P281" s="264">
        <f t="shared" si="4"/>
        <v>9975336.3699999992</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3597684.36</v>
      </c>
      <c r="I283" s="189">
        <v>0</v>
      </c>
      <c r="J283" s="189">
        <v>0</v>
      </c>
      <c r="K283" s="189">
        <v>0</v>
      </c>
      <c r="L283" s="189">
        <v>0</v>
      </c>
      <c r="M283" s="189">
        <v>0</v>
      </c>
      <c r="N283" s="189">
        <v>0</v>
      </c>
      <c r="O283" s="189">
        <v>0</v>
      </c>
      <c r="P283" s="264">
        <f t="shared" si="4"/>
        <v>3597684.36</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8037044.1299999999</v>
      </c>
      <c r="J286" s="189">
        <v>0</v>
      </c>
      <c r="K286" s="189">
        <v>0</v>
      </c>
      <c r="L286" s="189">
        <v>0</v>
      </c>
      <c r="M286" s="189">
        <v>0</v>
      </c>
      <c r="N286" s="189">
        <v>0</v>
      </c>
      <c r="O286" s="189">
        <v>0</v>
      </c>
      <c r="P286" s="264">
        <f t="shared" si="4"/>
        <v>8037044.1299999999</v>
      </c>
    </row>
    <row r="287" spans="1:16" x14ac:dyDescent="0.25">
      <c r="A287" s="255" t="s">
        <v>51</v>
      </c>
      <c r="B287" s="258" t="s">
        <v>22</v>
      </c>
      <c r="C287" s="256">
        <v>15403</v>
      </c>
      <c r="D287" s="259" t="s">
        <v>288</v>
      </c>
      <c r="E287" s="237">
        <v>31357223.481538542</v>
      </c>
      <c r="F287" s="237">
        <v>15095607.687289918</v>
      </c>
      <c r="G287" s="189">
        <v>0</v>
      </c>
      <c r="H287" s="189">
        <v>10811844.58</v>
      </c>
      <c r="I287" s="189">
        <v>0</v>
      </c>
      <c r="J287" s="189">
        <v>0</v>
      </c>
      <c r="K287" s="189">
        <v>0</v>
      </c>
      <c r="L287" s="189">
        <v>0</v>
      </c>
      <c r="M287" s="189">
        <v>0</v>
      </c>
      <c r="N287" s="189">
        <v>0</v>
      </c>
      <c r="O287" s="189">
        <v>0</v>
      </c>
      <c r="P287" s="264">
        <f t="shared" si="4"/>
        <v>10811844.58</v>
      </c>
    </row>
    <row r="288" spans="1:16" x14ac:dyDescent="0.25">
      <c r="A288" s="255" t="s">
        <v>51</v>
      </c>
      <c r="B288" s="258" t="s">
        <v>22</v>
      </c>
      <c r="C288" s="256">
        <v>15407</v>
      </c>
      <c r="D288" s="259" t="s">
        <v>289</v>
      </c>
      <c r="E288" s="237">
        <v>3863502.3208369622</v>
      </c>
      <c r="F288" s="237">
        <v>1072408.0095367972</v>
      </c>
      <c r="G288" s="189">
        <v>2265.41</v>
      </c>
      <c r="H288" s="189">
        <v>0</v>
      </c>
      <c r="I288" s="189">
        <v>0</v>
      </c>
      <c r="J288" s="189">
        <v>0</v>
      </c>
      <c r="K288" s="189">
        <v>0</v>
      </c>
      <c r="L288" s="189">
        <v>0</v>
      </c>
      <c r="M288" s="189">
        <v>0</v>
      </c>
      <c r="N288" s="189">
        <v>0</v>
      </c>
      <c r="O288" s="189">
        <v>0</v>
      </c>
      <c r="P288" s="264">
        <f t="shared" si="4"/>
        <v>2265.41</v>
      </c>
    </row>
    <row r="289" spans="1:16" x14ac:dyDescent="0.25">
      <c r="A289" s="255" t="s">
        <v>51</v>
      </c>
      <c r="B289" s="258" t="s">
        <v>22</v>
      </c>
      <c r="C289" s="256">
        <v>15425</v>
      </c>
      <c r="D289" s="259" t="s">
        <v>290</v>
      </c>
      <c r="E289" s="237">
        <v>106246125.83030987</v>
      </c>
      <c r="F289" s="237">
        <v>34051234.15815796</v>
      </c>
      <c r="G289" s="189">
        <v>0</v>
      </c>
      <c r="H289" s="189">
        <v>0</v>
      </c>
      <c r="I289" s="189">
        <v>3310203.19</v>
      </c>
      <c r="J289" s="189">
        <v>0</v>
      </c>
      <c r="K289" s="189">
        <v>0</v>
      </c>
      <c r="L289" s="189">
        <v>0</v>
      </c>
      <c r="M289" s="189">
        <v>0</v>
      </c>
      <c r="N289" s="189">
        <v>0</v>
      </c>
      <c r="O289" s="189">
        <v>0</v>
      </c>
      <c r="P289" s="264">
        <f t="shared" si="4"/>
        <v>3310203.19</v>
      </c>
    </row>
    <row r="290" spans="1:16" x14ac:dyDescent="0.25">
      <c r="A290" s="255" t="s">
        <v>51</v>
      </c>
      <c r="B290" s="258" t="s">
        <v>22</v>
      </c>
      <c r="C290" s="256">
        <v>15442</v>
      </c>
      <c r="D290" s="259" t="s">
        <v>291</v>
      </c>
      <c r="E290" s="237">
        <v>212389596.17536449</v>
      </c>
      <c r="F290" s="237">
        <v>68073594.593357727</v>
      </c>
      <c r="G290" s="189">
        <v>0</v>
      </c>
      <c r="H290" s="189">
        <v>0</v>
      </c>
      <c r="I290" s="189">
        <v>23718980.68</v>
      </c>
      <c r="J290" s="189">
        <v>0</v>
      </c>
      <c r="K290" s="189">
        <v>0</v>
      </c>
      <c r="L290" s="189">
        <v>0</v>
      </c>
      <c r="M290" s="189">
        <v>0</v>
      </c>
      <c r="N290" s="189">
        <v>0</v>
      </c>
      <c r="O290" s="189">
        <v>0</v>
      </c>
      <c r="P290" s="264">
        <f t="shared" si="4"/>
        <v>23718980.68</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0</v>
      </c>
      <c r="N291" s="189">
        <v>0</v>
      </c>
      <c r="O291" s="189">
        <v>0</v>
      </c>
      <c r="P291" s="189">
        <f t="shared" si="4"/>
        <v>0</v>
      </c>
    </row>
    <row r="292" spans="1:16" x14ac:dyDescent="0.25">
      <c r="A292" s="221" t="s">
        <v>51</v>
      </c>
      <c r="B292" s="222" t="s">
        <v>22</v>
      </c>
      <c r="C292" s="186">
        <v>15464</v>
      </c>
      <c r="D292" s="187" t="s">
        <v>293</v>
      </c>
      <c r="E292" s="237">
        <v>29686484.746036611</v>
      </c>
      <c r="F292" s="237">
        <v>13133395.159852359</v>
      </c>
      <c r="G292" s="189">
        <v>0</v>
      </c>
      <c r="H292" s="189">
        <v>4129614.7900000005</v>
      </c>
      <c r="I292" s="189">
        <v>0</v>
      </c>
      <c r="J292" s="189">
        <v>1626578.88</v>
      </c>
      <c r="K292" s="189">
        <v>0</v>
      </c>
      <c r="L292" s="189">
        <v>0</v>
      </c>
      <c r="M292" s="189">
        <v>0</v>
      </c>
      <c r="N292" s="189">
        <v>0</v>
      </c>
      <c r="O292" s="189">
        <v>0</v>
      </c>
      <c r="P292" s="189">
        <f t="shared" si="4"/>
        <v>5756193.6699999999</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1626578.88</v>
      </c>
      <c r="K293" s="189">
        <v>0</v>
      </c>
      <c r="L293" s="189">
        <v>0</v>
      </c>
      <c r="M293" s="189">
        <v>0</v>
      </c>
      <c r="N293" s="189">
        <v>0</v>
      </c>
      <c r="O293" s="189">
        <v>0</v>
      </c>
      <c r="P293" s="189">
        <f t="shared" si="4"/>
        <v>2930282.88</v>
      </c>
    </row>
    <row r="294" spans="1:16" x14ac:dyDescent="0.25">
      <c r="A294" s="221" t="s">
        <v>51</v>
      </c>
      <c r="B294" s="222" t="s">
        <v>22</v>
      </c>
      <c r="C294" s="186">
        <v>15469</v>
      </c>
      <c r="D294" s="187" t="s">
        <v>295</v>
      </c>
      <c r="E294" s="237">
        <v>5278564.6250685966</v>
      </c>
      <c r="F294" s="237">
        <v>1468621.2572422321</v>
      </c>
      <c r="G294" s="189">
        <v>71386.34</v>
      </c>
      <c r="H294" s="189">
        <v>0</v>
      </c>
      <c r="I294" s="189">
        <v>0</v>
      </c>
      <c r="J294" s="189">
        <v>0</v>
      </c>
      <c r="K294" s="189">
        <v>0</v>
      </c>
      <c r="L294" s="189">
        <v>0</v>
      </c>
      <c r="M294" s="189">
        <v>0</v>
      </c>
      <c r="N294" s="189">
        <v>0</v>
      </c>
      <c r="O294" s="189">
        <v>0</v>
      </c>
      <c r="P294" s="189">
        <f t="shared" si="4"/>
        <v>71386.34</v>
      </c>
    </row>
    <row r="295" spans="1:16" x14ac:dyDescent="0.25">
      <c r="A295" s="221" t="s">
        <v>51</v>
      </c>
      <c r="B295" s="222" t="s">
        <v>22</v>
      </c>
      <c r="C295" s="186">
        <v>15476</v>
      </c>
      <c r="D295" s="187" t="s">
        <v>296</v>
      </c>
      <c r="E295" s="237">
        <v>3870204.853249338</v>
      </c>
      <c r="F295" s="237">
        <v>1841668.8767972873</v>
      </c>
      <c r="G295" s="189">
        <v>0</v>
      </c>
      <c r="H295" s="189">
        <v>1873798.16</v>
      </c>
      <c r="I295" s="189">
        <v>0</v>
      </c>
      <c r="J295" s="189">
        <v>0</v>
      </c>
      <c r="K295" s="189">
        <v>0</v>
      </c>
      <c r="L295" s="189">
        <v>0</v>
      </c>
      <c r="M295" s="189">
        <v>11993.5</v>
      </c>
      <c r="N295" s="189">
        <v>0</v>
      </c>
      <c r="O295" s="189">
        <v>0</v>
      </c>
      <c r="P295" s="189">
        <f t="shared" si="4"/>
        <v>1885791.66</v>
      </c>
    </row>
    <row r="296" spans="1:16" x14ac:dyDescent="0.25">
      <c r="A296" s="221" t="s">
        <v>51</v>
      </c>
      <c r="B296" s="222" t="s">
        <v>22</v>
      </c>
      <c r="C296" s="186">
        <v>15480</v>
      </c>
      <c r="D296" s="187" t="s">
        <v>297</v>
      </c>
      <c r="E296" s="237">
        <v>212568335.31367821</v>
      </c>
      <c r="F296" s="237">
        <v>68123197.974620715</v>
      </c>
      <c r="G296" s="189">
        <v>0</v>
      </c>
      <c r="H296" s="189">
        <v>0</v>
      </c>
      <c r="I296" s="189">
        <v>8288703.1800000006</v>
      </c>
      <c r="J296" s="189">
        <v>0</v>
      </c>
      <c r="K296" s="189">
        <v>0</v>
      </c>
      <c r="L296" s="189">
        <v>0</v>
      </c>
      <c r="M296" s="189">
        <v>0</v>
      </c>
      <c r="N296" s="189">
        <v>0</v>
      </c>
      <c r="O296" s="189">
        <v>0</v>
      </c>
      <c r="P296" s="189">
        <f t="shared" si="4"/>
        <v>8288703.1800000006</v>
      </c>
    </row>
    <row r="297" spans="1:16" x14ac:dyDescent="0.25">
      <c r="A297" s="221" t="s">
        <v>51</v>
      </c>
      <c r="B297" s="222" t="s">
        <v>22</v>
      </c>
      <c r="C297" s="186">
        <v>15491</v>
      </c>
      <c r="D297" s="187" t="s">
        <v>298</v>
      </c>
      <c r="E297" s="237">
        <v>161221148.30246034</v>
      </c>
      <c r="F297" s="237">
        <v>44932935.509564169</v>
      </c>
      <c r="G297" s="189">
        <v>10141140.719999999</v>
      </c>
      <c r="H297" s="189">
        <v>0</v>
      </c>
      <c r="I297" s="189">
        <v>0</v>
      </c>
      <c r="J297" s="189">
        <v>27651841.030000001</v>
      </c>
      <c r="K297" s="189">
        <v>0</v>
      </c>
      <c r="L297" s="189">
        <v>0</v>
      </c>
      <c r="M297" s="189">
        <v>0</v>
      </c>
      <c r="N297" s="189">
        <v>0</v>
      </c>
      <c r="O297" s="189">
        <v>0</v>
      </c>
      <c r="P297" s="189">
        <f t="shared" si="4"/>
        <v>37792981.75</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28033.510000000002</v>
      </c>
      <c r="N299" s="189">
        <v>0</v>
      </c>
      <c r="O299" s="189">
        <v>0</v>
      </c>
      <c r="P299" s="189">
        <f t="shared" si="4"/>
        <v>28033.510000000002</v>
      </c>
    </row>
    <row r="300" spans="1:16" x14ac:dyDescent="0.25">
      <c r="A300" s="221" t="s">
        <v>51</v>
      </c>
      <c r="B300" s="222" t="s">
        <v>22</v>
      </c>
      <c r="C300" s="186">
        <v>15507</v>
      </c>
      <c r="D300" s="187" t="s">
        <v>301</v>
      </c>
      <c r="E300" s="237">
        <v>177001777.83328915</v>
      </c>
      <c r="F300" s="237">
        <v>56730895.007205695</v>
      </c>
      <c r="G300" s="189">
        <v>0</v>
      </c>
      <c r="H300" s="189">
        <v>0</v>
      </c>
      <c r="I300" s="189">
        <v>5517005.3499999996</v>
      </c>
      <c r="J300" s="189">
        <v>0</v>
      </c>
      <c r="K300" s="189">
        <v>0</v>
      </c>
      <c r="L300" s="189">
        <v>0</v>
      </c>
      <c r="M300" s="189">
        <v>0</v>
      </c>
      <c r="N300" s="189">
        <v>0</v>
      </c>
      <c r="O300" s="189">
        <v>0</v>
      </c>
      <c r="P300" s="189">
        <f t="shared" si="4"/>
        <v>5517005.3499999996</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0</v>
      </c>
      <c r="N301" s="189">
        <v>0</v>
      </c>
      <c r="O301" s="189">
        <v>0</v>
      </c>
      <c r="P301" s="264">
        <f t="shared" si="4"/>
        <v>0</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5267661.0999999996</v>
      </c>
      <c r="N303" s="189">
        <v>0</v>
      </c>
      <c r="O303" s="189">
        <v>0</v>
      </c>
      <c r="P303" s="264">
        <f t="shared" si="4"/>
        <v>19393071.91</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6620406.3799999999</v>
      </c>
      <c r="J306" s="189">
        <v>0</v>
      </c>
      <c r="K306" s="189">
        <v>0</v>
      </c>
      <c r="L306" s="189">
        <v>0</v>
      </c>
      <c r="M306" s="189">
        <v>7054683.2599999988</v>
      </c>
      <c r="N306" s="189">
        <v>0</v>
      </c>
      <c r="O306" s="189">
        <v>0</v>
      </c>
      <c r="P306" s="264">
        <f t="shared" si="4"/>
        <v>13675089.639999999</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1487639.8399999999</v>
      </c>
      <c r="I308" s="189">
        <v>0</v>
      </c>
      <c r="J308" s="189">
        <v>88321303.340000004</v>
      </c>
      <c r="K308" s="189">
        <v>0</v>
      </c>
      <c r="L308" s="189">
        <v>0</v>
      </c>
      <c r="M308" s="189">
        <v>206620.75</v>
      </c>
      <c r="N308" s="189">
        <v>0</v>
      </c>
      <c r="O308" s="189">
        <v>0</v>
      </c>
      <c r="P308" s="264">
        <f t="shared" si="4"/>
        <v>90015563.930000007</v>
      </c>
    </row>
    <row r="309" spans="1:16" x14ac:dyDescent="0.25">
      <c r="A309" s="255" t="s">
        <v>51</v>
      </c>
      <c r="B309" s="258" t="s">
        <v>22</v>
      </c>
      <c r="C309" s="256">
        <v>15542</v>
      </c>
      <c r="D309" s="259" t="s">
        <v>310</v>
      </c>
      <c r="E309" s="237">
        <v>8171119.3536311015</v>
      </c>
      <c r="F309" s="237">
        <v>2386982.9072853043</v>
      </c>
      <c r="G309" s="189">
        <v>9533.2200000000012</v>
      </c>
      <c r="H309" s="189">
        <v>0</v>
      </c>
      <c r="I309" s="189">
        <v>0</v>
      </c>
      <c r="J309" s="189">
        <v>1626578.88</v>
      </c>
      <c r="K309" s="189">
        <v>0</v>
      </c>
      <c r="L309" s="189">
        <v>0</v>
      </c>
      <c r="M309" s="189">
        <v>23361.29</v>
      </c>
      <c r="N309" s="189">
        <v>0</v>
      </c>
      <c r="O309" s="189">
        <v>0</v>
      </c>
      <c r="P309" s="264">
        <f t="shared" si="4"/>
        <v>1659473.39</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788960.5</v>
      </c>
      <c r="N311" s="189">
        <v>0</v>
      </c>
      <c r="O311" s="189">
        <v>0</v>
      </c>
      <c r="P311" s="189">
        <f t="shared" si="4"/>
        <v>788960.5</v>
      </c>
    </row>
    <row r="312" spans="1:16" x14ac:dyDescent="0.25">
      <c r="A312" s="221" t="s">
        <v>51</v>
      </c>
      <c r="B312" s="222" t="s">
        <v>22</v>
      </c>
      <c r="C312" s="186">
        <v>15580</v>
      </c>
      <c r="D312" s="187" t="s">
        <v>313</v>
      </c>
      <c r="E312" s="237">
        <v>212389596.1689046</v>
      </c>
      <c r="F312" s="237">
        <v>68073594.59128724</v>
      </c>
      <c r="G312" s="189">
        <v>0</v>
      </c>
      <c r="H312" s="189">
        <v>0</v>
      </c>
      <c r="I312" s="189">
        <v>9161894.4399999995</v>
      </c>
      <c r="J312" s="189">
        <v>0</v>
      </c>
      <c r="K312" s="189">
        <v>0</v>
      </c>
      <c r="L312" s="189">
        <v>0</v>
      </c>
      <c r="M312" s="189">
        <v>0</v>
      </c>
      <c r="N312" s="189">
        <v>0</v>
      </c>
      <c r="O312" s="189">
        <v>0</v>
      </c>
      <c r="P312" s="189">
        <f t="shared" si="4"/>
        <v>9161894.4399999995</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0</v>
      </c>
      <c r="N313" s="189">
        <v>0</v>
      </c>
      <c r="O313" s="189">
        <v>0</v>
      </c>
      <c r="P313" s="189">
        <f t="shared" si="4"/>
        <v>0</v>
      </c>
    </row>
    <row r="314" spans="1:16" x14ac:dyDescent="0.25">
      <c r="A314" s="221" t="s">
        <v>51</v>
      </c>
      <c r="B314" s="222" t="s">
        <v>22</v>
      </c>
      <c r="C314" s="186">
        <v>15600</v>
      </c>
      <c r="D314" s="187" t="s">
        <v>315</v>
      </c>
      <c r="E314" s="237">
        <v>128887446.6769655</v>
      </c>
      <c r="F314" s="237">
        <v>62046494.501158223</v>
      </c>
      <c r="G314" s="189">
        <v>0</v>
      </c>
      <c r="H314" s="189">
        <v>134806.47</v>
      </c>
      <c r="I314" s="189">
        <v>0</v>
      </c>
      <c r="J314" s="189">
        <v>0</v>
      </c>
      <c r="K314" s="189">
        <v>0</v>
      </c>
      <c r="L314" s="189">
        <v>0</v>
      </c>
      <c r="M314" s="189">
        <v>0</v>
      </c>
      <c r="N314" s="189">
        <v>0</v>
      </c>
      <c r="O314" s="189">
        <v>0</v>
      </c>
      <c r="P314" s="189">
        <f t="shared" si="4"/>
        <v>134806.47</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28463.760000000002</v>
      </c>
      <c r="N317" s="189">
        <v>0</v>
      </c>
      <c r="O317" s="189">
        <v>0</v>
      </c>
      <c r="P317" s="189">
        <f t="shared" si="4"/>
        <v>28463.760000000002</v>
      </c>
    </row>
    <row r="318" spans="1:16" x14ac:dyDescent="0.25">
      <c r="A318" s="221" t="s">
        <v>51</v>
      </c>
      <c r="B318" s="222" t="s">
        <v>22</v>
      </c>
      <c r="C318" s="186">
        <v>15646</v>
      </c>
      <c r="D318" s="187" t="s">
        <v>319</v>
      </c>
      <c r="E318" s="237">
        <v>273680500.70658529</v>
      </c>
      <c r="F318" s="237">
        <v>130727572.73791015</v>
      </c>
      <c r="G318" s="189">
        <v>0</v>
      </c>
      <c r="H318" s="189">
        <v>29073415.309999999</v>
      </c>
      <c r="I318" s="189">
        <v>0</v>
      </c>
      <c r="J318" s="189">
        <v>0</v>
      </c>
      <c r="K318" s="189">
        <v>0</v>
      </c>
      <c r="L318" s="189">
        <v>0</v>
      </c>
      <c r="M318" s="189">
        <v>192055</v>
      </c>
      <c r="N318" s="189">
        <v>0</v>
      </c>
      <c r="O318" s="189">
        <v>0</v>
      </c>
      <c r="P318" s="189">
        <f t="shared" si="4"/>
        <v>29265470.309999999</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0</v>
      </c>
      <c r="N321" s="189">
        <v>0</v>
      </c>
      <c r="O321" s="189">
        <v>0</v>
      </c>
      <c r="P321" s="264">
        <f t="shared" si="4"/>
        <v>0</v>
      </c>
    </row>
    <row r="322" spans="1:16" x14ac:dyDescent="0.25">
      <c r="A322" s="255" t="s">
        <v>51</v>
      </c>
      <c r="B322" s="258" t="s">
        <v>22</v>
      </c>
      <c r="C322" s="256">
        <v>15673</v>
      </c>
      <c r="D322" s="259" t="s">
        <v>323</v>
      </c>
      <c r="E322" s="237">
        <v>29745714.008998416</v>
      </c>
      <c r="F322" s="237">
        <v>14319814.677550405</v>
      </c>
      <c r="G322" s="189">
        <v>0</v>
      </c>
      <c r="H322" s="189">
        <v>10610953.630000001</v>
      </c>
      <c r="I322" s="189">
        <v>0</v>
      </c>
      <c r="J322" s="189">
        <v>0</v>
      </c>
      <c r="K322" s="189">
        <v>0</v>
      </c>
      <c r="L322" s="189">
        <v>0</v>
      </c>
      <c r="M322" s="189">
        <v>0</v>
      </c>
      <c r="N322" s="189">
        <v>0</v>
      </c>
      <c r="O322" s="189">
        <v>0</v>
      </c>
      <c r="P322" s="264">
        <f t="shared" si="4"/>
        <v>10610953.630000001</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0</v>
      </c>
      <c r="N323" s="189">
        <v>0</v>
      </c>
      <c r="O323" s="189">
        <v>0</v>
      </c>
      <c r="P323" s="264">
        <f t="shared" si="4"/>
        <v>0</v>
      </c>
    </row>
    <row r="324" spans="1:16" x14ac:dyDescent="0.25">
      <c r="A324" s="255" t="s">
        <v>51</v>
      </c>
      <c r="B324" s="258" t="s">
        <v>22</v>
      </c>
      <c r="C324" s="256">
        <v>15681</v>
      </c>
      <c r="D324" s="259" t="s">
        <v>325</v>
      </c>
      <c r="E324" s="237">
        <v>212389596.1689046</v>
      </c>
      <c r="F324" s="237">
        <v>68073594.59128724</v>
      </c>
      <c r="G324" s="189">
        <v>0</v>
      </c>
      <c r="H324" s="189">
        <v>0</v>
      </c>
      <c r="I324" s="189">
        <v>8170232.8999999994</v>
      </c>
      <c r="J324" s="189">
        <v>0</v>
      </c>
      <c r="K324" s="189">
        <v>0</v>
      </c>
      <c r="L324" s="189">
        <v>0</v>
      </c>
      <c r="M324" s="189">
        <v>0</v>
      </c>
      <c r="N324" s="189">
        <v>0</v>
      </c>
      <c r="O324" s="189">
        <v>0</v>
      </c>
      <c r="P324" s="264">
        <f t="shared" si="4"/>
        <v>8170232.8999999994</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32750</v>
      </c>
      <c r="N326" s="189">
        <v>0</v>
      </c>
      <c r="O326" s="189">
        <v>0</v>
      </c>
      <c r="P326" s="264">
        <f t="shared" si="4"/>
        <v>32750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0</v>
      </c>
      <c r="N327" s="189">
        <v>0</v>
      </c>
      <c r="O327" s="189">
        <v>0</v>
      </c>
      <c r="P327" s="264">
        <f t="shared" si="4"/>
        <v>0</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0</v>
      </c>
      <c r="I329" s="189">
        <v>0</v>
      </c>
      <c r="J329" s="189">
        <v>1626578.88</v>
      </c>
      <c r="K329" s="189">
        <v>0</v>
      </c>
      <c r="L329" s="189">
        <v>0</v>
      </c>
      <c r="M329" s="189">
        <v>0</v>
      </c>
      <c r="N329" s="189">
        <v>0</v>
      </c>
      <c r="O329" s="189">
        <v>0</v>
      </c>
      <c r="P329" s="264">
        <f t="shared" si="4"/>
        <v>1626578.88</v>
      </c>
    </row>
    <row r="330" spans="1:16" x14ac:dyDescent="0.25">
      <c r="A330" s="255" t="s">
        <v>51</v>
      </c>
      <c r="B330" s="258" t="s">
        <v>22</v>
      </c>
      <c r="C330" s="256">
        <v>15723</v>
      </c>
      <c r="D330" s="259" t="s">
        <v>331</v>
      </c>
      <c r="E330" s="237">
        <v>74226625.830475897</v>
      </c>
      <c r="F330" s="237">
        <v>34575360.407288536</v>
      </c>
      <c r="G330" s="189">
        <v>0</v>
      </c>
      <c r="H330" s="189">
        <v>14688273.450000001</v>
      </c>
      <c r="I330" s="189">
        <v>0</v>
      </c>
      <c r="J330" s="189">
        <v>1626578.88</v>
      </c>
      <c r="K330" s="189">
        <v>0</v>
      </c>
      <c r="L330" s="189">
        <v>0</v>
      </c>
      <c r="M330" s="189">
        <v>0</v>
      </c>
      <c r="N330" s="189">
        <v>0</v>
      </c>
      <c r="O330" s="189">
        <v>0</v>
      </c>
      <c r="P330" s="264">
        <f t="shared" si="4"/>
        <v>16314852.330000002</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0</v>
      </c>
      <c r="N332" s="189">
        <v>0</v>
      </c>
      <c r="O332" s="189">
        <v>0</v>
      </c>
      <c r="P332" s="189">
        <f t="shared" ref="P332:P395" si="5">SUM(G332:O332)</f>
        <v>0</v>
      </c>
    </row>
    <row r="333" spans="1:16" x14ac:dyDescent="0.25">
      <c r="A333" s="221" t="s">
        <v>51</v>
      </c>
      <c r="B333" s="222" t="s">
        <v>22</v>
      </c>
      <c r="C333" s="186">
        <v>15755</v>
      </c>
      <c r="D333" s="187" t="s">
        <v>334</v>
      </c>
      <c r="E333" s="237">
        <v>216936821.93662164</v>
      </c>
      <c r="F333" s="237">
        <v>104435048.55621968</v>
      </c>
      <c r="G333" s="189">
        <v>0</v>
      </c>
      <c r="H333" s="189">
        <v>42864334.630000003</v>
      </c>
      <c r="I333" s="189">
        <v>0</v>
      </c>
      <c r="J333" s="189">
        <v>0</v>
      </c>
      <c r="K333" s="189">
        <v>0</v>
      </c>
      <c r="L333" s="189">
        <v>0</v>
      </c>
      <c r="M333" s="189">
        <v>0</v>
      </c>
      <c r="N333" s="189">
        <v>0</v>
      </c>
      <c r="O333" s="189">
        <v>0</v>
      </c>
      <c r="P333" s="189">
        <f t="shared" si="5"/>
        <v>42864334.630000003</v>
      </c>
    </row>
    <row r="334" spans="1:16" x14ac:dyDescent="0.25">
      <c r="A334" s="221" t="s">
        <v>51</v>
      </c>
      <c r="B334" s="222" t="s">
        <v>22</v>
      </c>
      <c r="C334" s="186">
        <v>15757</v>
      </c>
      <c r="D334" s="187" t="s">
        <v>335</v>
      </c>
      <c r="E334" s="237">
        <v>219839030.04220247</v>
      </c>
      <c r="F334" s="237">
        <v>105828223.60290603</v>
      </c>
      <c r="G334" s="189">
        <v>0</v>
      </c>
      <c r="H334" s="189">
        <v>29510665.530000001</v>
      </c>
      <c r="I334" s="189">
        <v>0</v>
      </c>
      <c r="J334" s="189">
        <v>0</v>
      </c>
      <c r="K334" s="189">
        <v>0</v>
      </c>
      <c r="L334" s="189">
        <v>0</v>
      </c>
      <c r="M334" s="189">
        <v>0</v>
      </c>
      <c r="N334" s="189">
        <v>0</v>
      </c>
      <c r="O334" s="189">
        <v>0</v>
      </c>
      <c r="P334" s="189">
        <f t="shared" si="5"/>
        <v>29510665.530000001</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27651841.030000001</v>
      </c>
      <c r="K335" s="189">
        <v>0</v>
      </c>
      <c r="L335" s="189">
        <v>0</v>
      </c>
      <c r="M335" s="189">
        <v>8031516.71</v>
      </c>
      <c r="N335" s="189">
        <v>0</v>
      </c>
      <c r="O335" s="189">
        <v>0</v>
      </c>
      <c r="P335" s="189">
        <f t="shared" si="5"/>
        <v>52600882.080000006</v>
      </c>
    </row>
    <row r="336" spans="1:16" x14ac:dyDescent="0.25">
      <c r="A336" s="221" t="s">
        <v>51</v>
      </c>
      <c r="B336" s="222" t="s">
        <v>22</v>
      </c>
      <c r="C336" s="186">
        <v>15761</v>
      </c>
      <c r="D336" s="187" t="s">
        <v>337</v>
      </c>
      <c r="E336" s="237">
        <v>107413718.40603215</v>
      </c>
      <c r="F336" s="237">
        <v>34353516.402640916</v>
      </c>
      <c r="G336" s="189">
        <v>0</v>
      </c>
      <c r="H336" s="189">
        <v>0</v>
      </c>
      <c r="I336" s="189">
        <v>3310203.19</v>
      </c>
      <c r="J336" s="189">
        <v>0</v>
      </c>
      <c r="K336" s="189">
        <v>0</v>
      </c>
      <c r="L336" s="189">
        <v>0</v>
      </c>
      <c r="M336" s="189">
        <v>0</v>
      </c>
      <c r="N336" s="189">
        <v>0</v>
      </c>
      <c r="O336" s="189">
        <v>0</v>
      </c>
      <c r="P336" s="189">
        <f t="shared" si="5"/>
        <v>3310203.19</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0</v>
      </c>
      <c r="N337" s="189">
        <v>0</v>
      </c>
      <c r="O337" s="189">
        <v>0</v>
      </c>
      <c r="P337" s="189">
        <f t="shared" si="5"/>
        <v>0</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598841.05000000005</v>
      </c>
      <c r="N338" s="189">
        <v>0</v>
      </c>
      <c r="O338" s="189">
        <v>0</v>
      </c>
      <c r="P338" s="189">
        <f t="shared" si="5"/>
        <v>598841.05000000005</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104846.25</v>
      </c>
      <c r="N339" s="189">
        <v>0</v>
      </c>
      <c r="O339" s="189">
        <v>0</v>
      </c>
      <c r="P339" s="189">
        <f t="shared" si="5"/>
        <v>104846.25</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0</v>
      </c>
      <c r="N342" s="189">
        <v>0</v>
      </c>
      <c r="O342" s="189">
        <v>0</v>
      </c>
      <c r="P342" s="264">
        <f t="shared" si="5"/>
        <v>0</v>
      </c>
    </row>
    <row r="343" spans="1:16" x14ac:dyDescent="0.25">
      <c r="A343" s="255" t="s">
        <v>51</v>
      </c>
      <c r="B343" s="258" t="s">
        <v>22</v>
      </c>
      <c r="C343" s="256">
        <v>15790</v>
      </c>
      <c r="D343" s="259" t="s">
        <v>344</v>
      </c>
      <c r="E343" s="237">
        <v>70455939.924887031</v>
      </c>
      <c r="F343" s="237">
        <v>32444074.386482395</v>
      </c>
      <c r="G343" s="189">
        <v>0</v>
      </c>
      <c r="H343" s="189">
        <v>15840309.779999999</v>
      </c>
      <c r="I343" s="189">
        <v>0</v>
      </c>
      <c r="J343" s="189">
        <v>1626578.88</v>
      </c>
      <c r="K343" s="189">
        <v>0</v>
      </c>
      <c r="L343" s="189">
        <v>0</v>
      </c>
      <c r="M343" s="189">
        <v>48250</v>
      </c>
      <c r="N343" s="189">
        <v>0</v>
      </c>
      <c r="O343" s="189">
        <v>0</v>
      </c>
      <c r="P343" s="264">
        <f t="shared" si="5"/>
        <v>17515138.66</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7423010.04</v>
      </c>
      <c r="H346" s="189">
        <v>0</v>
      </c>
      <c r="I346" s="189">
        <v>0</v>
      </c>
      <c r="J346" s="189">
        <v>1626578.88</v>
      </c>
      <c r="K346" s="189">
        <v>0</v>
      </c>
      <c r="L346" s="189">
        <v>0</v>
      </c>
      <c r="M346" s="189">
        <v>0</v>
      </c>
      <c r="N346" s="189">
        <v>0</v>
      </c>
      <c r="O346" s="189">
        <v>0</v>
      </c>
      <c r="P346" s="264">
        <f t="shared" si="5"/>
        <v>9049588.9199999999</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0</v>
      </c>
      <c r="N350" s="189">
        <v>0</v>
      </c>
      <c r="O350" s="189">
        <v>0</v>
      </c>
      <c r="P350" s="264">
        <f t="shared" si="5"/>
        <v>0</v>
      </c>
    </row>
    <row r="351" spans="1:16" x14ac:dyDescent="0.25">
      <c r="A351" s="221" t="s">
        <v>51</v>
      </c>
      <c r="B351" s="222" t="s">
        <v>22</v>
      </c>
      <c r="C351" s="186">
        <v>15820</v>
      </c>
      <c r="D351" s="187" t="s">
        <v>352</v>
      </c>
      <c r="E351" s="237">
        <v>58244853.778827578</v>
      </c>
      <c r="F351" s="237">
        <v>26725222.484520808</v>
      </c>
      <c r="G351" s="189">
        <v>0</v>
      </c>
      <c r="H351" s="189">
        <v>24993857.77</v>
      </c>
      <c r="I351" s="189">
        <v>0</v>
      </c>
      <c r="J351" s="189">
        <v>1626578.88</v>
      </c>
      <c r="K351" s="189">
        <v>0</v>
      </c>
      <c r="L351" s="189">
        <v>0</v>
      </c>
      <c r="M351" s="189">
        <v>33198.75</v>
      </c>
      <c r="N351" s="189">
        <v>0</v>
      </c>
      <c r="O351" s="189">
        <v>0</v>
      </c>
      <c r="P351" s="189">
        <f t="shared" si="5"/>
        <v>26653635.399999999</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3310203.19</v>
      </c>
      <c r="J353" s="189">
        <v>0</v>
      </c>
      <c r="K353" s="189">
        <v>0</v>
      </c>
      <c r="L353" s="189">
        <v>0</v>
      </c>
      <c r="M353" s="189">
        <v>0</v>
      </c>
      <c r="N353" s="189">
        <v>0</v>
      </c>
      <c r="O353" s="189">
        <v>0</v>
      </c>
      <c r="P353" s="189">
        <f t="shared" si="5"/>
        <v>3310203.19</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0</v>
      </c>
      <c r="I355" s="189">
        <v>0</v>
      </c>
      <c r="J355" s="189">
        <v>0</v>
      </c>
      <c r="K355" s="189">
        <v>0</v>
      </c>
      <c r="L355" s="189">
        <v>0</v>
      </c>
      <c r="M355" s="189">
        <v>0</v>
      </c>
      <c r="N355" s="189">
        <v>0</v>
      </c>
      <c r="O355" s="189">
        <v>0</v>
      </c>
      <c r="P355" s="189">
        <f t="shared" si="5"/>
        <v>0</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0</v>
      </c>
      <c r="N357" s="189">
        <v>0</v>
      </c>
      <c r="O357" s="189">
        <v>0</v>
      </c>
      <c r="P357" s="189">
        <f t="shared" si="5"/>
        <v>2091173.17</v>
      </c>
    </row>
    <row r="358" spans="1:16" x14ac:dyDescent="0.25">
      <c r="A358" s="221" t="s">
        <v>51</v>
      </c>
      <c r="B358" s="222" t="s">
        <v>22</v>
      </c>
      <c r="C358" s="186">
        <v>15861</v>
      </c>
      <c r="D358" s="187" t="s">
        <v>359</v>
      </c>
      <c r="E358" s="237">
        <v>2236983.6718880497</v>
      </c>
      <c r="F358" s="237">
        <v>1068793.2972860644</v>
      </c>
      <c r="G358" s="189">
        <v>0</v>
      </c>
      <c r="H358" s="189">
        <v>0</v>
      </c>
      <c r="I358" s="189">
        <v>0</v>
      </c>
      <c r="J358" s="189">
        <v>0</v>
      </c>
      <c r="K358" s="189">
        <v>0</v>
      </c>
      <c r="L358" s="189">
        <v>0</v>
      </c>
      <c r="M358" s="189">
        <v>0</v>
      </c>
      <c r="N358" s="189">
        <v>0</v>
      </c>
      <c r="O358" s="189">
        <v>0</v>
      </c>
      <c r="P358" s="189">
        <f t="shared" si="5"/>
        <v>0</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0</v>
      </c>
      <c r="N359" s="189">
        <v>0</v>
      </c>
      <c r="O359" s="189">
        <v>0</v>
      </c>
      <c r="P359" s="189">
        <f t="shared" si="5"/>
        <v>0</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203047641.59</v>
      </c>
      <c r="L361" s="189">
        <v>0</v>
      </c>
      <c r="M361" s="189">
        <v>2670232.96</v>
      </c>
      <c r="N361" s="189">
        <v>0</v>
      </c>
      <c r="O361" s="189">
        <v>0</v>
      </c>
      <c r="P361" s="264">
        <f t="shared" si="5"/>
        <v>205717874.55000001</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114266.01</v>
      </c>
      <c r="N362" s="189">
        <v>0</v>
      </c>
      <c r="O362" s="189">
        <v>0</v>
      </c>
      <c r="P362" s="264">
        <f t="shared" si="5"/>
        <v>114266.01</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1867990.86</v>
      </c>
      <c r="L363" s="189">
        <v>0</v>
      </c>
      <c r="M363" s="189">
        <v>411407.25</v>
      </c>
      <c r="N363" s="189">
        <v>0</v>
      </c>
      <c r="O363" s="189">
        <v>0</v>
      </c>
      <c r="P363" s="264">
        <f t="shared" si="5"/>
        <v>2279398.1100000003</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0</v>
      </c>
      <c r="N365" s="189">
        <v>0</v>
      </c>
      <c r="O365" s="189">
        <v>0</v>
      </c>
      <c r="P365" s="264">
        <f t="shared" si="5"/>
        <v>0</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41522126.43</v>
      </c>
      <c r="L366" s="189">
        <v>0</v>
      </c>
      <c r="M366" s="189">
        <v>253987.75</v>
      </c>
      <c r="N366" s="189">
        <v>0</v>
      </c>
      <c r="O366" s="189">
        <v>0</v>
      </c>
      <c r="P366" s="264">
        <f t="shared" si="5"/>
        <v>41776114.18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0</v>
      </c>
      <c r="N367" s="189">
        <v>0</v>
      </c>
      <c r="O367" s="189">
        <v>0</v>
      </c>
      <c r="P367" s="264">
        <f t="shared" si="5"/>
        <v>0</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14131500.879999999</v>
      </c>
      <c r="L368" s="189">
        <v>0</v>
      </c>
      <c r="M368" s="189">
        <v>2683.75</v>
      </c>
      <c r="N368" s="189">
        <v>0</v>
      </c>
      <c r="O368" s="189">
        <v>0</v>
      </c>
      <c r="P368" s="264">
        <f t="shared" si="5"/>
        <v>14134184.629999999</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0</v>
      </c>
      <c r="N369" s="189">
        <v>0</v>
      </c>
      <c r="O369" s="189">
        <v>0</v>
      </c>
      <c r="P369" s="264">
        <f t="shared" si="5"/>
        <v>0</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629592384.24000001</v>
      </c>
      <c r="L371" s="189">
        <v>0</v>
      </c>
      <c r="M371" s="189">
        <v>0</v>
      </c>
      <c r="N371" s="189">
        <v>0</v>
      </c>
      <c r="O371" s="189">
        <v>0</v>
      </c>
      <c r="P371" s="189">
        <f t="shared" si="5"/>
        <v>629592384.24000001</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130251.25</v>
      </c>
      <c r="N374" s="189">
        <v>0</v>
      </c>
      <c r="O374" s="189">
        <v>0</v>
      </c>
      <c r="P374" s="189">
        <f t="shared" si="5"/>
        <v>62311897.140000001</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41184243.289999999</v>
      </c>
      <c r="L377" s="189">
        <v>0</v>
      </c>
      <c r="M377" s="189">
        <v>0</v>
      </c>
      <c r="N377" s="189">
        <v>0</v>
      </c>
      <c r="O377" s="189">
        <v>0</v>
      </c>
      <c r="P377" s="189">
        <f t="shared" si="5"/>
        <v>41184243.289999999</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12125274.890000001</v>
      </c>
      <c r="L379" s="189">
        <v>0</v>
      </c>
      <c r="M379" s="189">
        <v>0</v>
      </c>
      <c r="N379" s="189">
        <v>0</v>
      </c>
      <c r="O379" s="189">
        <v>0</v>
      </c>
      <c r="P379" s="189">
        <f t="shared" si="5"/>
        <v>12125274.890000001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0</v>
      </c>
      <c r="N381" s="189">
        <v>0</v>
      </c>
      <c r="O381" s="189">
        <v>0</v>
      </c>
      <c r="P381" s="264">
        <f t="shared" si="5"/>
        <v>0</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112749162.45</v>
      </c>
      <c r="L384" s="189">
        <v>0</v>
      </c>
      <c r="M384" s="189">
        <v>346828.25</v>
      </c>
      <c r="N384" s="189">
        <v>0</v>
      </c>
      <c r="O384" s="189">
        <v>0</v>
      </c>
      <c r="P384" s="264">
        <f t="shared" si="5"/>
        <v>113095990.7</v>
      </c>
    </row>
    <row r="385" spans="1:16" x14ac:dyDescent="0.25">
      <c r="A385" s="255" t="s">
        <v>51</v>
      </c>
      <c r="B385" s="258" t="s">
        <v>23</v>
      </c>
      <c r="C385" s="256">
        <v>17867</v>
      </c>
      <c r="D385" s="259" t="s">
        <v>385</v>
      </c>
      <c r="E385" s="237">
        <v>13519363.607186645</v>
      </c>
      <c r="F385" s="237">
        <v>3752661.6376440064</v>
      </c>
      <c r="G385" s="189">
        <v>151403.74</v>
      </c>
      <c r="H385" s="189">
        <v>0</v>
      </c>
      <c r="I385" s="189">
        <v>0</v>
      </c>
      <c r="J385" s="189">
        <v>0</v>
      </c>
      <c r="K385" s="189">
        <v>1387483.05</v>
      </c>
      <c r="L385" s="189">
        <v>0</v>
      </c>
      <c r="M385" s="189">
        <v>3279483</v>
      </c>
      <c r="N385" s="189">
        <v>0</v>
      </c>
      <c r="O385" s="189">
        <v>0</v>
      </c>
      <c r="P385" s="264">
        <f t="shared" si="5"/>
        <v>4818369.79</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16162.5</v>
      </c>
      <c r="N386" s="189">
        <v>0</v>
      </c>
      <c r="O386" s="189">
        <v>0</v>
      </c>
      <c r="P386" s="264">
        <f t="shared" si="5"/>
        <v>16162.5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0</v>
      </c>
      <c r="N387" s="189">
        <v>0</v>
      </c>
      <c r="O387" s="189">
        <v>0</v>
      </c>
      <c r="P387" s="264">
        <f t="shared" si="5"/>
        <v>0</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10808415.5</v>
      </c>
      <c r="N388" s="189">
        <v>0</v>
      </c>
      <c r="O388" s="189">
        <v>0</v>
      </c>
      <c r="P388" s="264">
        <f t="shared" si="5"/>
        <v>10808415.5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6336728.1399999997</v>
      </c>
      <c r="N389" s="189">
        <v>0</v>
      </c>
      <c r="O389" s="189">
        <v>0</v>
      </c>
      <c r="P389" s="264">
        <f t="shared" si="5"/>
        <v>6336728.1399999997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0</v>
      </c>
      <c r="N393" s="189">
        <v>0</v>
      </c>
      <c r="O393" s="189">
        <v>0</v>
      </c>
      <c r="P393" s="189">
        <f t="shared" si="5"/>
        <v>0</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0</v>
      </c>
      <c r="N397" s="189">
        <v>0</v>
      </c>
      <c r="O397" s="189">
        <v>0</v>
      </c>
      <c r="P397" s="189">
        <f t="shared" si="6"/>
        <v>0</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0</v>
      </c>
      <c r="N398" s="189">
        <v>0</v>
      </c>
      <c r="O398" s="189">
        <v>0</v>
      </c>
      <c r="P398" s="189">
        <f t="shared" si="6"/>
        <v>0</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0</v>
      </c>
      <c r="L401" s="189">
        <v>0</v>
      </c>
      <c r="M401" s="189">
        <v>0</v>
      </c>
      <c r="N401" s="189">
        <v>0</v>
      </c>
      <c r="O401" s="189">
        <v>0</v>
      </c>
      <c r="P401" s="264">
        <f t="shared" si="6"/>
        <v>0</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1197595.3900000001</v>
      </c>
      <c r="N404" s="189">
        <v>0</v>
      </c>
      <c r="O404" s="189">
        <v>0</v>
      </c>
      <c r="P404" s="264">
        <f t="shared" si="6"/>
        <v>1197595.3900000001</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0</v>
      </c>
      <c r="N408" s="189">
        <v>0</v>
      </c>
      <c r="O408" s="189">
        <v>0</v>
      </c>
      <c r="P408" s="264">
        <f t="shared" si="6"/>
        <v>0</v>
      </c>
    </row>
    <row r="409" spans="1:16" x14ac:dyDescent="0.25">
      <c r="A409" s="255" t="s">
        <v>51</v>
      </c>
      <c r="B409" s="258" t="s">
        <v>25</v>
      </c>
      <c r="C409" s="256">
        <v>19110</v>
      </c>
      <c r="D409" s="259" t="s">
        <v>406</v>
      </c>
      <c r="E409" s="237">
        <v>2407444689.2523527</v>
      </c>
      <c r="F409" s="237">
        <v>679307190.90590096</v>
      </c>
      <c r="G409" s="189">
        <v>0</v>
      </c>
      <c r="H409" s="189">
        <v>1308070.3500000001</v>
      </c>
      <c r="I409" s="189">
        <v>0</v>
      </c>
      <c r="J409" s="189">
        <v>0</v>
      </c>
      <c r="K409" s="189">
        <v>23357542.73</v>
      </c>
      <c r="L409" s="189">
        <v>0</v>
      </c>
      <c r="M409" s="189">
        <v>0</v>
      </c>
      <c r="N409" s="189">
        <v>0</v>
      </c>
      <c r="O409" s="189">
        <v>0</v>
      </c>
      <c r="P409" s="264">
        <f t="shared" si="6"/>
        <v>24665613.080000002</v>
      </c>
    </row>
    <row r="410" spans="1:16" x14ac:dyDescent="0.25">
      <c r="A410" s="255" t="s">
        <v>51</v>
      </c>
      <c r="B410" s="258" t="s">
        <v>25</v>
      </c>
      <c r="C410" s="256">
        <v>19130</v>
      </c>
      <c r="D410" s="259" t="s">
        <v>407</v>
      </c>
      <c r="E410" s="237">
        <v>638598.31847378146</v>
      </c>
      <c r="F410" s="237">
        <v>294719.11842225515</v>
      </c>
      <c r="G410" s="189">
        <v>0</v>
      </c>
      <c r="H410" s="189">
        <v>0</v>
      </c>
      <c r="I410" s="189">
        <v>0</v>
      </c>
      <c r="J410" s="189">
        <v>0</v>
      </c>
      <c r="K410" s="189">
        <v>0</v>
      </c>
      <c r="L410" s="189">
        <v>0</v>
      </c>
      <c r="M410" s="189">
        <v>0</v>
      </c>
      <c r="N410" s="189">
        <v>0</v>
      </c>
      <c r="O410" s="189">
        <v>0</v>
      </c>
      <c r="P410" s="264">
        <f t="shared" si="6"/>
        <v>0</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0</v>
      </c>
      <c r="N412" s="189">
        <v>0</v>
      </c>
      <c r="O412" s="189">
        <v>0</v>
      </c>
      <c r="P412" s="189">
        <f t="shared" si="6"/>
        <v>0</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24668.5</v>
      </c>
      <c r="N413" s="189">
        <v>0</v>
      </c>
      <c r="O413" s="189">
        <v>0</v>
      </c>
      <c r="P413" s="189">
        <f t="shared" si="6"/>
        <v>24668.5</v>
      </c>
    </row>
    <row r="414" spans="1:16" x14ac:dyDescent="0.25">
      <c r="A414" s="221" t="s">
        <v>51</v>
      </c>
      <c r="B414" s="222" t="s">
        <v>25</v>
      </c>
      <c r="C414" s="186">
        <v>19256</v>
      </c>
      <c r="D414" s="187" t="s">
        <v>411</v>
      </c>
      <c r="E414" s="237">
        <v>86368734.623437226</v>
      </c>
      <c r="F414" s="237">
        <v>24407510.408983603</v>
      </c>
      <c r="G414" s="189">
        <v>0</v>
      </c>
      <c r="H414" s="189">
        <v>0</v>
      </c>
      <c r="I414" s="189">
        <v>0</v>
      </c>
      <c r="J414" s="189">
        <v>0</v>
      </c>
      <c r="K414" s="189">
        <v>5121950.33</v>
      </c>
      <c r="L414" s="189">
        <v>0</v>
      </c>
      <c r="M414" s="189">
        <v>93113.5</v>
      </c>
      <c r="N414" s="189">
        <v>0</v>
      </c>
      <c r="O414" s="189">
        <v>0</v>
      </c>
      <c r="P414" s="189">
        <f t="shared" si="6"/>
        <v>5215063.83</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1438507.96</v>
      </c>
      <c r="N416" s="189">
        <v>0</v>
      </c>
      <c r="O416" s="189">
        <v>0</v>
      </c>
      <c r="P416" s="189">
        <f t="shared" si="6"/>
        <v>1438507.96</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0</v>
      </c>
      <c r="L417" s="189">
        <v>0</v>
      </c>
      <c r="M417" s="189">
        <v>52763.5</v>
      </c>
      <c r="N417" s="189">
        <v>0</v>
      </c>
      <c r="O417" s="189">
        <v>0</v>
      </c>
      <c r="P417" s="189">
        <f t="shared" si="6"/>
        <v>52763.5</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0</v>
      </c>
      <c r="L420" s="189">
        <v>0</v>
      </c>
      <c r="M420" s="189">
        <v>1332710.6200000001</v>
      </c>
      <c r="N420" s="189">
        <v>0</v>
      </c>
      <c r="O420" s="189">
        <v>0</v>
      </c>
      <c r="P420" s="189">
        <f t="shared" si="6"/>
        <v>1332710.6200000001</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0</v>
      </c>
      <c r="N423" s="189">
        <v>0</v>
      </c>
      <c r="O423" s="189">
        <v>0</v>
      </c>
      <c r="P423" s="264">
        <f t="shared" si="6"/>
        <v>0</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1894447.5</v>
      </c>
      <c r="N424" s="189">
        <v>0</v>
      </c>
      <c r="O424" s="189">
        <v>0</v>
      </c>
      <c r="P424" s="264">
        <f t="shared" si="6"/>
        <v>1894447.5</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0</v>
      </c>
      <c r="N428" s="189">
        <v>0</v>
      </c>
      <c r="O428" s="189">
        <v>0</v>
      </c>
      <c r="P428" s="264">
        <f t="shared" si="6"/>
        <v>0</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0</v>
      </c>
      <c r="N429" s="189">
        <v>0</v>
      </c>
      <c r="O429" s="189">
        <v>0</v>
      </c>
      <c r="P429" s="264">
        <f t="shared" si="6"/>
        <v>0</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18768</v>
      </c>
      <c r="N431" s="189">
        <v>0</v>
      </c>
      <c r="O431" s="189">
        <v>0</v>
      </c>
      <c r="P431" s="189">
        <f t="shared" si="6"/>
        <v>18768</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714898.23</v>
      </c>
      <c r="N435" s="189">
        <v>0</v>
      </c>
      <c r="O435" s="189">
        <v>0</v>
      </c>
      <c r="P435" s="189">
        <f t="shared" si="6"/>
        <v>714898.23</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0</v>
      </c>
      <c r="N438" s="189">
        <v>0</v>
      </c>
      <c r="O438" s="189">
        <v>0</v>
      </c>
      <c r="P438" s="189">
        <f t="shared" si="6"/>
        <v>0</v>
      </c>
    </row>
    <row r="439" spans="1:16" x14ac:dyDescent="0.25">
      <c r="A439" s="221" t="s">
        <v>51</v>
      </c>
      <c r="B439" s="222" t="s">
        <v>25</v>
      </c>
      <c r="C439" s="186">
        <v>19780</v>
      </c>
      <c r="D439" s="187" t="s">
        <v>433</v>
      </c>
      <c r="E439" s="237">
        <v>37030238.723578073</v>
      </c>
      <c r="F439" s="237">
        <v>10471211.269333597</v>
      </c>
      <c r="G439" s="189">
        <v>0</v>
      </c>
      <c r="H439" s="189">
        <v>0</v>
      </c>
      <c r="I439" s="189">
        <v>0</v>
      </c>
      <c r="J439" s="189">
        <v>0</v>
      </c>
      <c r="K439" s="189">
        <v>166630267.05000001</v>
      </c>
      <c r="L439" s="189">
        <v>0</v>
      </c>
      <c r="M439" s="189">
        <v>0</v>
      </c>
      <c r="N439" s="189">
        <v>0</v>
      </c>
      <c r="O439" s="189">
        <v>0</v>
      </c>
      <c r="P439" s="189">
        <f t="shared" si="6"/>
        <v>166630267.05000001</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175990.5</v>
      </c>
      <c r="N441" s="189">
        <v>0</v>
      </c>
      <c r="O441" s="189">
        <v>0</v>
      </c>
      <c r="P441" s="264">
        <f t="shared" si="6"/>
        <v>175990.5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105125275.95</v>
      </c>
      <c r="L442" s="189">
        <v>0</v>
      </c>
      <c r="M442" s="189">
        <v>0</v>
      </c>
      <c r="N442" s="189">
        <v>0</v>
      </c>
      <c r="O442" s="189">
        <v>0</v>
      </c>
      <c r="P442" s="264">
        <f t="shared" si="6"/>
        <v>105125275.95</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19750</v>
      </c>
      <c r="N444" s="189">
        <v>0</v>
      </c>
      <c r="O444" s="189">
        <v>0</v>
      </c>
      <c r="P444" s="264">
        <f t="shared" si="6"/>
        <v>19750</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1086681.1099999999</v>
      </c>
      <c r="N445" s="189">
        <v>0</v>
      </c>
      <c r="O445" s="189">
        <v>0</v>
      </c>
      <c r="P445" s="264">
        <f t="shared" si="6"/>
        <v>1086681.1099999999</v>
      </c>
    </row>
    <row r="446" spans="1:16" x14ac:dyDescent="0.25">
      <c r="A446" s="255" t="s">
        <v>51</v>
      </c>
      <c r="B446" s="258" t="s">
        <v>26</v>
      </c>
      <c r="C446" s="256">
        <v>20001</v>
      </c>
      <c r="D446" s="259" t="s">
        <v>439</v>
      </c>
      <c r="E446" s="237">
        <v>12626873.11990108</v>
      </c>
      <c r="F446" s="237">
        <v>3504315.6213289984</v>
      </c>
      <c r="G446" s="189">
        <v>6063.0099999999993</v>
      </c>
      <c r="H446" s="189">
        <v>0</v>
      </c>
      <c r="I446" s="189">
        <v>0</v>
      </c>
      <c r="J446" s="189">
        <v>0</v>
      </c>
      <c r="K446" s="189">
        <v>0</v>
      </c>
      <c r="L446" s="189">
        <v>0</v>
      </c>
      <c r="M446" s="189">
        <v>2621425</v>
      </c>
      <c r="N446" s="189">
        <v>0</v>
      </c>
      <c r="O446" s="189">
        <v>0</v>
      </c>
      <c r="P446" s="264">
        <f t="shared" si="6"/>
        <v>2627488.0099999998</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0</v>
      </c>
      <c r="N447" s="189">
        <v>0</v>
      </c>
      <c r="O447" s="189">
        <v>0</v>
      </c>
      <c r="P447" s="264">
        <f t="shared" si="6"/>
        <v>0</v>
      </c>
    </row>
    <row r="448" spans="1:16" x14ac:dyDescent="0.25">
      <c r="A448" s="255" t="s">
        <v>51</v>
      </c>
      <c r="B448" s="258" t="s">
        <v>26</v>
      </c>
      <c r="C448" s="256">
        <v>20013</v>
      </c>
      <c r="D448" s="259" t="s">
        <v>441</v>
      </c>
      <c r="E448" s="237">
        <v>14060431364.874519</v>
      </c>
      <c r="F448" s="237">
        <v>8716002408.1335373</v>
      </c>
      <c r="G448" s="189">
        <v>0</v>
      </c>
      <c r="H448" s="189">
        <v>1838603641.6800001</v>
      </c>
      <c r="I448" s="189">
        <v>0</v>
      </c>
      <c r="J448" s="189">
        <v>0</v>
      </c>
      <c r="K448" s="189">
        <v>0</v>
      </c>
      <c r="L448" s="189">
        <v>0</v>
      </c>
      <c r="M448" s="189">
        <v>0</v>
      </c>
      <c r="N448" s="189">
        <v>0</v>
      </c>
      <c r="O448" s="189">
        <v>0</v>
      </c>
      <c r="P448" s="264">
        <f t="shared" si="6"/>
        <v>1838603641.6800001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10883591026.420002</v>
      </c>
      <c r="I450" s="189">
        <v>0</v>
      </c>
      <c r="J450" s="189">
        <v>0</v>
      </c>
      <c r="K450" s="189">
        <v>0</v>
      </c>
      <c r="L450" s="189">
        <v>0</v>
      </c>
      <c r="M450" s="189">
        <v>0</v>
      </c>
      <c r="N450" s="189">
        <v>0</v>
      </c>
      <c r="O450" s="189">
        <v>0</v>
      </c>
      <c r="P450" s="264">
        <f t="shared" si="6"/>
        <v>10883591026.420002</v>
      </c>
    </row>
    <row r="451" spans="1:16" x14ac:dyDescent="0.25">
      <c r="A451" s="221" t="s">
        <v>51</v>
      </c>
      <c r="B451" s="222" t="s">
        <v>26</v>
      </c>
      <c r="C451" s="186">
        <v>20060</v>
      </c>
      <c r="D451" s="187" t="s">
        <v>444</v>
      </c>
      <c r="E451" s="237">
        <v>21325776.586902753</v>
      </c>
      <c r="F451" s="237">
        <v>5938646.249108823</v>
      </c>
      <c r="G451" s="189">
        <v>3444988.57</v>
      </c>
      <c r="H451" s="189">
        <v>0</v>
      </c>
      <c r="I451" s="189">
        <v>0</v>
      </c>
      <c r="J451" s="189">
        <v>0</v>
      </c>
      <c r="K451" s="189">
        <v>0</v>
      </c>
      <c r="L451" s="189">
        <v>0</v>
      </c>
      <c r="M451" s="189">
        <v>1075.5</v>
      </c>
      <c r="N451" s="189">
        <v>0</v>
      </c>
      <c r="O451" s="189">
        <v>0</v>
      </c>
      <c r="P451" s="189">
        <f t="shared" si="6"/>
        <v>3446064.07</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0</v>
      </c>
      <c r="N452" s="189">
        <v>0</v>
      </c>
      <c r="O452" s="189">
        <v>0</v>
      </c>
      <c r="P452" s="189">
        <f t="shared" si="6"/>
        <v>0</v>
      </c>
    </row>
    <row r="453" spans="1:16" x14ac:dyDescent="0.25">
      <c r="A453" s="221" t="s">
        <v>51</v>
      </c>
      <c r="B453" s="222" t="s">
        <v>26</v>
      </c>
      <c r="C453" s="186">
        <v>20178</v>
      </c>
      <c r="D453" s="187" t="s">
        <v>446</v>
      </c>
      <c r="E453" s="237">
        <v>7277728984.4913654</v>
      </c>
      <c r="F453" s="237">
        <v>4509721041.2548895</v>
      </c>
      <c r="G453" s="189">
        <v>0</v>
      </c>
      <c r="H453" s="189">
        <v>727076054.56000006</v>
      </c>
      <c r="I453" s="189">
        <v>0</v>
      </c>
      <c r="J453" s="189">
        <v>0</v>
      </c>
      <c r="K453" s="189">
        <v>0</v>
      </c>
      <c r="L453" s="189">
        <v>0</v>
      </c>
      <c r="M453" s="189">
        <v>0</v>
      </c>
      <c r="N453" s="189">
        <v>0</v>
      </c>
      <c r="O453" s="189">
        <v>0</v>
      </c>
      <c r="P453" s="189">
        <f t="shared" si="6"/>
        <v>727076054.56000006</v>
      </c>
    </row>
    <row r="454" spans="1:16" x14ac:dyDescent="0.25">
      <c r="A454" s="221" t="s">
        <v>51</v>
      </c>
      <c r="B454" s="222" t="s">
        <v>26</v>
      </c>
      <c r="C454" s="186">
        <v>20228</v>
      </c>
      <c r="D454" s="187" t="s">
        <v>447</v>
      </c>
      <c r="E454" s="237">
        <v>7249989.1500777565</v>
      </c>
      <c r="F454" s="237">
        <v>2016793.9779389631</v>
      </c>
      <c r="G454" s="189">
        <v>0</v>
      </c>
      <c r="H454" s="189">
        <v>0</v>
      </c>
      <c r="I454" s="189">
        <v>0</v>
      </c>
      <c r="J454" s="189">
        <v>0</v>
      </c>
      <c r="K454" s="189">
        <v>0</v>
      </c>
      <c r="L454" s="189">
        <v>0</v>
      </c>
      <c r="M454" s="189">
        <v>192460.25</v>
      </c>
      <c r="N454" s="189">
        <v>0</v>
      </c>
      <c r="O454" s="189">
        <v>0</v>
      </c>
      <c r="P454" s="189">
        <f t="shared" si="6"/>
        <v>192460.25</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0</v>
      </c>
      <c r="N455" s="189">
        <v>0</v>
      </c>
      <c r="O455" s="189">
        <v>0</v>
      </c>
      <c r="P455" s="189">
        <f t="shared" si="6"/>
        <v>0</v>
      </c>
    </row>
    <row r="456" spans="1:16" x14ac:dyDescent="0.25">
      <c r="A456" s="221" t="s">
        <v>51</v>
      </c>
      <c r="B456" s="222" t="s">
        <v>26</v>
      </c>
      <c r="C456" s="186">
        <v>20250</v>
      </c>
      <c r="D456" s="187" t="s">
        <v>449</v>
      </c>
      <c r="E456" s="237">
        <v>5702067637.9340134</v>
      </c>
      <c r="F456" s="237">
        <v>3534691835.4346294</v>
      </c>
      <c r="G456" s="189">
        <v>0</v>
      </c>
      <c r="H456" s="189">
        <v>1039571.16</v>
      </c>
      <c r="I456" s="189">
        <v>0</v>
      </c>
      <c r="J456" s="189">
        <v>0</v>
      </c>
      <c r="K456" s="189">
        <v>0</v>
      </c>
      <c r="L456" s="189">
        <v>0</v>
      </c>
      <c r="M456" s="189">
        <v>0</v>
      </c>
      <c r="N456" s="189">
        <v>0</v>
      </c>
      <c r="O456" s="189">
        <v>0</v>
      </c>
      <c r="P456" s="189">
        <f t="shared" si="6"/>
        <v>1039571.16</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3751696687.6999998</v>
      </c>
      <c r="I460" s="189">
        <v>0</v>
      </c>
      <c r="J460" s="189">
        <v>0</v>
      </c>
      <c r="K460" s="189">
        <v>0</v>
      </c>
      <c r="L460" s="189">
        <v>0</v>
      </c>
      <c r="M460" s="189">
        <v>0</v>
      </c>
      <c r="N460" s="189">
        <v>0</v>
      </c>
      <c r="O460" s="189">
        <v>0</v>
      </c>
      <c r="P460" s="189">
        <f t="shared" ref="P460:P523" si="7">SUM(G460:O460)</f>
        <v>3751696687.6999998</v>
      </c>
    </row>
    <row r="461" spans="1:16" x14ac:dyDescent="0.25">
      <c r="A461" s="255" t="s">
        <v>51</v>
      </c>
      <c r="B461" s="258" t="s">
        <v>26</v>
      </c>
      <c r="C461" s="256">
        <v>20443</v>
      </c>
      <c r="D461" s="259" t="s">
        <v>454</v>
      </c>
      <c r="E461" s="237">
        <v>2695491.6358216302</v>
      </c>
      <c r="F461" s="237">
        <v>751306.80740727182</v>
      </c>
      <c r="G461" s="189">
        <v>618198.21</v>
      </c>
      <c r="H461" s="189">
        <v>0</v>
      </c>
      <c r="I461" s="189">
        <v>0</v>
      </c>
      <c r="J461" s="189">
        <v>0</v>
      </c>
      <c r="K461" s="189">
        <v>0</v>
      </c>
      <c r="L461" s="189">
        <v>0</v>
      </c>
      <c r="M461" s="189">
        <v>0</v>
      </c>
      <c r="N461" s="189">
        <v>0</v>
      </c>
      <c r="O461" s="189">
        <v>0</v>
      </c>
      <c r="P461" s="264">
        <f t="shared" si="7"/>
        <v>618198.21</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0</v>
      </c>
      <c r="N462" s="189">
        <v>0</v>
      </c>
      <c r="O462" s="189">
        <v>0</v>
      </c>
      <c r="P462" s="264">
        <f t="shared" si="7"/>
        <v>0</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0</v>
      </c>
      <c r="N467" s="189">
        <v>0</v>
      </c>
      <c r="O467" s="189">
        <v>0</v>
      </c>
      <c r="P467" s="264">
        <f t="shared" si="7"/>
        <v>0</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89748.21</v>
      </c>
      <c r="N468" s="189">
        <v>0</v>
      </c>
      <c r="O468" s="189">
        <v>0</v>
      </c>
      <c r="P468" s="264">
        <f t="shared" si="7"/>
        <v>89748.21</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389175</v>
      </c>
      <c r="N469" s="189">
        <v>0</v>
      </c>
      <c r="O469" s="189">
        <v>0</v>
      </c>
      <c r="P469" s="264">
        <f t="shared" si="7"/>
        <v>389175</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111480.47000000002</v>
      </c>
      <c r="H471" s="189">
        <v>0</v>
      </c>
      <c r="I471" s="189">
        <v>0</v>
      </c>
      <c r="J471" s="189">
        <v>0</v>
      </c>
      <c r="K471" s="189">
        <v>0</v>
      </c>
      <c r="L471" s="189">
        <v>0</v>
      </c>
      <c r="M471" s="189">
        <v>84789.75</v>
      </c>
      <c r="N471" s="189">
        <v>0</v>
      </c>
      <c r="O471" s="189">
        <v>0</v>
      </c>
      <c r="P471" s="189">
        <f t="shared" si="7"/>
        <v>196270.22000000003</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928327555.25</v>
      </c>
      <c r="L472" s="189">
        <v>229199329.63</v>
      </c>
      <c r="M472" s="189">
        <v>1583849.75</v>
      </c>
      <c r="N472" s="189">
        <v>0</v>
      </c>
      <c r="O472" s="189">
        <v>0</v>
      </c>
      <c r="P472" s="189">
        <f t="shared" si="7"/>
        <v>1159110734.6300001</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143249581.02000001</v>
      </c>
      <c r="M473" s="189">
        <v>0</v>
      </c>
      <c r="N473" s="189">
        <v>0</v>
      </c>
      <c r="O473" s="189">
        <v>0</v>
      </c>
      <c r="P473" s="189">
        <f t="shared" si="7"/>
        <v>143249581.02000001</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0</v>
      </c>
      <c r="N478" s="189">
        <v>0</v>
      </c>
      <c r="O478" s="189">
        <v>0</v>
      </c>
      <c r="P478" s="189">
        <f t="shared" si="7"/>
        <v>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143249581.02000001</v>
      </c>
      <c r="M480" s="189">
        <v>0</v>
      </c>
      <c r="N480" s="189">
        <v>0</v>
      </c>
      <c r="O480" s="189">
        <v>0</v>
      </c>
      <c r="P480" s="189">
        <f t="shared" si="7"/>
        <v>143249581.02000001</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154755</v>
      </c>
      <c r="N481" s="189">
        <v>0</v>
      </c>
      <c r="O481" s="189">
        <v>0</v>
      </c>
      <c r="P481" s="264">
        <f t="shared" si="7"/>
        <v>154755</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18304298.810000002</v>
      </c>
      <c r="K484" s="189">
        <v>0</v>
      </c>
      <c r="L484" s="189">
        <v>2126284115.46</v>
      </c>
      <c r="M484" s="189">
        <v>303728</v>
      </c>
      <c r="N484" s="189">
        <v>0</v>
      </c>
      <c r="O484" s="189">
        <v>0</v>
      </c>
      <c r="P484" s="264">
        <f t="shared" si="7"/>
        <v>2144892142.27</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229199329.63</v>
      </c>
      <c r="M486" s="189">
        <v>20500</v>
      </c>
      <c r="N486" s="189">
        <v>0</v>
      </c>
      <c r="O486" s="189">
        <v>0</v>
      </c>
      <c r="P486" s="264">
        <f t="shared" si="7"/>
        <v>229219829.63</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200549413.43000001</v>
      </c>
      <c r="M487" s="189">
        <v>0</v>
      </c>
      <c r="N487" s="189">
        <v>0</v>
      </c>
      <c r="O487" s="189">
        <v>0</v>
      </c>
      <c r="P487" s="264">
        <f t="shared" si="7"/>
        <v>200549413.43000001</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0</v>
      </c>
      <c r="N488" s="189">
        <v>0</v>
      </c>
      <c r="O488" s="189">
        <v>0</v>
      </c>
      <c r="P488" s="264">
        <f t="shared" si="7"/>
        <v>0</v>
      </c>
    </row>
    <row r="489" spans="1:16" x14ac:dyDescent="0.25">
      <c r="A489" s="255" t="s">
        <v>51</v>
      </c>
      <c r="B489" s="258" t="s">
        <v>27</v>
      </c>
      <c r="C489" s="256">
        <v>23580</v>
      </c>
      <c r="D489" s="259" t="s">
        <v>481</v>
      </c>
      <c r="E489" s="237">
        <v>5239491540.6372538</v>
      </c>
      <c r="F489" s="237">
        <v>3110044728.2994947</v>
      </c>
      <c r="G489" s="189">
        <v>0</v>
      </c>
      <c r="H489" s="189">
        <v>62314995.990000002</v>
      </c>
      <c r="I489" s="189">
        <v>0</v>
      </c>
      <c r="J489" s="189">
        <v>0</v>
      </c>
      <c r="K489" s="189">
        <v>37201373.509999998</v>
      </c>
      <c r="L489" s="189">
        <v>857262245.88999999</v>
      </c>
      <c r="M489" s="189">
        <v>0</v>
      </c>
      <c r="N489" s="189">
        <v>0</v>
      </c>
      <c r="O489" s="189">
        <v>0</v>
      </c>
      <c r="P489" s="264">
        <f t="shared" si="7"/>
        <v>956778615.38999999</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0</v>
      </c>
      <c r="N495" s="189">
        <v>0</v>
      </c>
      <c r="O495" s="189">
        <v>0</v>
      </c>
      <c r="P495" s="189">
        <f t="shared" si="7"/>
        <v>0</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195999898.19999999</v>
      </c>
      <c r="L496" s="189">
        <v>214292926.81999999</v>
      </c>
      <c r="M496" s="189">
        <v>0</v>
      </c>
      <c r="N496" s="189">
        <v>0</v>
      </c>
      <c r="O496" s="189">
        <v>0</v>
      </c>
      <c r="P496" s="189">
        <f t="shared" si="7"/>
        <v>410292825.01999998</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0</v>
      </c>
      <c r="N497" s="189">
        <v>0</v>
      </c>
      <c r="O497" s="189">
        <v>0</v>
      </c>
      <c r="P497" s="189">
        <f t="shared" si="7"/>
        <v>0</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26078.25</v>
      </c>
      <c r="N500" s="189">
        <v>0</v>
      </c>
      <c r="O500" s="189">
        <v>0</v>
      </c>
      <c r="P500" s="189">
        <f t="shared" si="7"/>
        <v>26078.25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0</v>
      </c>
      <c r="N501" s="189">
        <v>0</v>
      </c>
      <c r="O501" s="189">
        <v>0</v>
      </c>
      <c r="P501" s="264">
        <f t="shared" si="7"/>
        <v>0</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0</v>
      </c>
      <c r="N503" s="189">
        <v>0</v>
      </c>
      <c r="O503" s="189">
        <v>0</v>
      </c>
      <c r="P503" s="264">
        <f t="shared" si="7"/>
        <v>0</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0</v>
      </c>
      <c r="N505" s="189">
        <v>0</v>
      </c>
      <c r="O505" s="189">
        <v>0</v>
      </c>
      <c r="P505" s="264">
        <f t="shared" si="7"/>
        <v>0</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0</v>
      </c>
      <c r="N508" s="189">
        <v>0</v>
      </c>
      <c r="O508" s="189">
        <v>0</v>
      </c>
      <c r="P508" s="264">
        <f t="shared" si="7"/>
        <v>0</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0</v>
      </c>
      <c r="N511" s="189">
        <v>0</v>
      </c>
      <c r="O511" s="189">
        <v>0</v>
      </c>
      <c r="P511" s="189">
        <f t="shared" si="7"/>
        <v>0</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0</v>
      </c>
      <c r="N512" s="189">
        <v>0</v>
      </c>
      <c r="O512" s="189">
        <v>0</v>
      </c>
      <c r="P512" s="189">
        <f t="shared" si="7"/>
        <v>0</v>
      </c>
    </row>
    <row r="513" spans="1:16" x14ac:dyDescent="0.25">
      <c r="A513" s="221" t="s">
        <v>51</v>
      </c>
      <c r="B513" s="222" t="s">
        <v>28</v>
      </c>
      <c r="C513" s="186">
        <v>25151</v>
      </c>
      <c r="D513" s="187" t="s">
        <v>504</v>
      </c>
      <c r="E513" s="237">
        <v>7007568.7036260869</v>
      </c>
      <c r="F513" s="237">
        <v>1944784.4124972508</v>
      </c>
      <c r="G513" s="189">
        <v>0</v>
      </c>
      <c r="H513" s="189">
        <v>0</v>
      </c>
      <c r="I513" s="189">
        <v>0</v>
      </c>
      <c r="J513" s="189">
        <v>0</v>
      </c>
      <c r="K513" s="189">
        <v>0</v>
      </c>
      <c r="L513" s="189">
        <v>0</v>
      </c>
      <c r="M513" s="189">
        <v>0</v>
      </c>
      <c r="N513" s="189">
        <v>0</v>
      </c>
      <c r="O513" s="189">
        <v>0</v>
      </c>
      <c r="P513" s="189">
        <f t="shared" si="7"/>
        <v>0</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2418753.75</v>
      </c>
      <c r="N514" s="189">
        <v>0</v>
      </c>
      <c r="O514" s="189">
        <v>0</v>
      </c>
      <c r="P514" s="189">
        <f t="shared" si="7"/>
        <v>2418753.75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0</v>
      </c>
      <c r="N516" s="189">
        <v>0</v>
      </c>
      <c r="O516" s="189">
        <v>0</v>
      </c>
      <c r="P516" s="189">
        <f t="shared" si="7"/>
        <v>0</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0</v>
      </c>
      <c r="N518" s="189">
        <v>0</v>
      </c>
      <c r="O518" s="189">
        <v>0</v>
      </c>
      <c r="P518" s="189">
        <f t="shared" si="7"/>
        <v>0</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138021.34</v>
      </c>
      <c r="N520" s="189">
        <v>0</v>
      </c>
      <c r="O520" s="189">
        <v>0</v>
      </c>
      <c r="P520" s="189">
        <f t="shared" si="7"/>
        <v>138021.34</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0</v>
      </c>
      <c r="N521" s="189">
        <v>0</v>
      </c>
      <c r="O521" s="189">
        <v>0</v>
      </c>
      <c r="P521" s="264">
        <f t="shared" si="7"/>
        <v>0</v>
      </c>
    </row>
    <row r="522" spans="1:16" x14ac:dyDescent="0.25">
      <c r="A522" s="255" t="s">
        <v>51</v>
      </c>
      <c r="B522" s="258" t="s">
        <v>28</v>
      </c>
      <c r="C522" s="256">
        <v>25224</v>
      </c>
      <c r="D522" s="259" t="s">
        <v>513</v>
      </c>
      <c r="E522" s="237">
        <v>390029291.31666857</v>
      </c>
      <c r="F522" s="237">
        <v>186222473.27988052</v>
      </c>
      <c r="G522" s="189">
        <v>0</v>
      </c>
      <c r="H522" s="189">
        <v>47491718.229999989</v>
      </c>
      <c r="I522" s="189">
        <v>0</v>
      </c>
      <c r="J522" s="189">
        <v>0</v>
      </c>
      <c r="K522" s="189">
        <v>0</v>
      </c>
      <c r="L522" s="189">
        <v>0</v>
      </c>
      <c r="M522" s="189">
        <v>0</v>
      </c>
      <c r="N522" s="189">
        <v>0</v>
      </c>
      <c r="O522" s="189">
        <v>0</v>
      </c>
      <c r="P522" s="264">
        <f t="shared" si="7"/>
        <v>47491718.229999989</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0</v>
      </c>
      <c r="N525" s="189">
        <v>0</v>
      </c>
      <c r="O525" s="189">
        <v>0</v>
      </c>
      <c r="P525" s="264">
        <f t="shared" si="8"/>
        <v>0</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0</v>
      </c>
      <c r="N528" s="189">
        <v>0</v>
      </c>
      <c r="O528" s="189">
        <v>0</v>
      </c>
      <c r="P528" s="264">
        <f t="shared" si="8"/>
        <v>0</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3310203.19</v>
      </c>
      <c r="J532" s="189">
        <v>0</v>
      </c>
      <c r="K532" s="189">
        <v>0</v>
      </c>
      <c r="L532" s="189">
        <v>0</v>
      </c>
      <c r="M532" s="189">
        <v>0</v>
      </c>
      <c r="N532" s="189">
        <v>0</v>
      </c>
      <c r="O532" s="189">
        <v>0</v>
      </c>
      <c r="P532" s="189">
        <f t="shared" si="8"/>
        <v>3310203.19</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0</v>
      </c>
      <c r="N534" s="189">
        <v>0</v>
      </c>
      <c r="O534" s="189">
        <v>0</v>
      </c>
      <c r="P534" s="189">
        <f t="shared" si="8"/>
        <v>0</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23726.35</v>
      </c>
      <c r="N536" s="189">
        <v>0</v>
      </c>
      <c r="O536" s="189">
        <v>0</v>
      </c>
      <c r="P536" s="189">
        <f t="shared" si="8"/>
        <v>23726.35</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64477814.25</v>
      </c>
      <c r="I538" s="189">
        <v>0</v>
      </c>
      <c r="J538" s="189">
        <v>0</v>
      </c>
      <c r="K538" s="189">
        <v>0</v>
      </c>
      <c r="L538" s="189">
        <v>0</v>
      </c>
      <c r="M538" s="189">
        <v>62422</v>
      </c>
      <c r="N538" s="189">
        <v>0</v>
      </c>
      <c r="O538" s="189">
        <v>0</v>
      </c>
      <c r="P538" s="189">
        <f t="shared" si="8"/>
        <v>64540236.25</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0</v>
      </c>
      <c r="N539" s="189">
        <v>0</v>
      </c>
      <c r="O539" s="189">
        <v>0</v>
      </c>
      <c r="P539" s="189">
        <f t="shared" si="8"/>
        <v>0</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56249.020000000004</v>
      </c>
      <c r="N540" s="189">
        <v>0</v>
      </c>
      <c r="O540" s="189">
        <v>0</v>
      </c>
      <c r="P540" s="189">
        <f t="shared" si="8"/>
        <v>56249.020000000004</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0</v>
      </c>
      <c r="N541" s="189">
        <v>0</v>
      </c>
      <c r="O541" s="189">
        <v>0</v>
      </c>
      <c r="P541" s="264">
        <f t="shared" si="8"/>
        <v>0</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0</v>
      </c>
      <c r="N542" s="189">
        <v>0</v>
      </c>
      <c r="O542" s="189">
        <v>0</v>
      </c>
      <c r="P542" s="264">
        <f t="shared" si="8"/>
        <v>592549.93999999994</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76881.25</v>
      </c>
      <c r="N546" s="189">
        <v>0</v>
      </c>
      <c r="O546" s="189">
        <v>0</v>
      </c>
      <c r="P546" s="264">
        <f t="shared" si="8"/>
        <v>76881.25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1348510.96</v>
      </c>
      <c r="H548" s="189">
        <v>0</v>
      </c>
      <c r="I548" s="189">
        <v>0</v>
      </c>
      <c r="J548" s="189">
        <v>0</v>
      </c>
      <c r="K548" s="189">
        <v>0</v>
      </c>
      <c r="L548" s="189">
        <v>0</v>
      </c>
      <c r="M548" s="189">
        <v>0</v>
      </c>
      <c r="N548" s="189">
        <v>0</v>
      </c>
      <c r="O548" s="189">
        <v>0</v>
      </c>
      <c r="P548" s="264">
        <f t="shared" si="8"/>
        <v>1348510.96</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44164956.850000001</v>
      </c>
      <c r="I553" s="189">
        <v>0</v>
      </c>
      <c r="J553" s="189">
        <v>0</v>
      </c>
      <c r="K553" s="189">
        <v>0</v>
      </c>
      <c r="L553" s="189">
        <v>0</v>
      </c>
      <c r="M553" s="189">
        <v>0</v>
      </c>
      <c r="N553" s="189">
        <v>0</v>
      </c>
      <c r="O553" s="189">
        <v>0</v>
      </c>
      <c r="P553" s="189">
        <f t="shared" si="8"/>
        <v>44164956.850000001</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0</v>
      </c>
      <c r="N555" s="189">
        <v>0</v>
      </c>
      <c r="O555" s="189">
        <v>0</v>
      </c>
      <c r="P555" s="189">
        <f t="shared" si="8"/>
        <v>0</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408134.75</v>
      </c>
      <c r="N557" s="189">
        <v>0</v>
      </c>
      <c r="O557" s="189">
        <v>0</v>
      </c>
      <c r="P557" s="189">
        <f t="shared" si="8"/>
        <v>408134.75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459973.75</v>
      </c>
      <c r="N558" s="189">
        <v>0</v>
      </c>
      <c r="O558" s="189">
        <v>0</v>
      </c>
      <c r="P558" s="189">
        <f t="shared" si="8"/>
        <v>459973.75</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0</v>
      </c>
      <c r="N559" s="189">
        <v>0</v>
      </c>
      <c r="O559" s="189">
        <v>0</v>
      </c>
      <c r="P559" s="189">
        <f t="shared" si="8"/>
        <v>0</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531770.41</v>
      </c>
      <c r="N560" s="189">
        <v>0</v>
      </c>
      <c r="O560" s="189">
        <v>0</v>
      </c>
      <c r="P560" s="189">
        <f t="shared" si="8"/>
        <v>531770.41</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5984.75</v>
      </c>
      <c r="N561" s="189">
        <v>0</v>
      </c>
      <c r="O561" s="189">
        <v>0</v>
      </c>
      <c r="P561" s="264">
        <f t="shared" si="8"/>
        <v>5984.75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0</v>
      </c>
      <c r="I565" s="189">
        <v>0</v>
      </c>
      <c r="J565" s="189">
        <v>0</v>
      </c>
      <c r="K565" s="189">
        <v>0</v>
      </c>
      <c r="L565" s="189">
        <v>0</v>
      </c>
      <c r="M565" s="189">
        <v>0</v>
      </c>
      <c r="N565" s="189">
        <v>0</v>
      </c>
      <c r="O565" s="189">
        <v>0</v>
      </c>
      <c r="P565" s="264">
        <f t="shared" si="8"/>
        <v>0</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102298.25</v>
      </c>
      <c r="N568" s="189">
        <v>0</v>
      </c>
      <c r="O568" s="189">
        <v>0</v>
      </c>
      <c r="P568" s="264">
        <f t="shared" si="8"/>
        <v>102298.25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0</v>
      </c>
      <c r="N570" s="189">
        <v>0</v>
      </c>
      <c r="O570" s="189">
        <v>0</v>
      </c>
      <c r="P570" s="264">
        <f t="shared" si="8"/>
        <v>0</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0</v>
      </c>
      <c r="N575" s="189">
        <v>0</v>
      </c>
      <c r="O575" s="189">
        <v>0</v>
      </c>
      <c r="P575" s="189">
        <f t="shared" si="8"/>
        <v>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8368.4700000000012</v>
      </c>
      <c r="N576" s="189">
        <v>0</v>
      </c>
      <c r="O576" s="189">
        <v>0</v>
      </c>
      <c r="P576" s="189">
        <f t="shared" si="8"/>
        <v>8368.4700000000012</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189226.76</v>
      </c>
      <c r="N580" s="189">
        <v>0</v>
      </c>
      <c r="O580" s="189">
        <v>0</v>
      </c>
      <c r="P580" s="189">
        <f t="shared" si="8"/>
        <v>189226.76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0</v>
      </c>
      <c r="N581" s="189">
        <v>0</v>
      </c>
      <c r="O581" s="189">
        <v>0</v>
      </c>
      <c r="P581" s="264">
        <f t="shared" si="8"/>
        <v>0</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106763273.73</v>
      </c>
      <c r="O583" s="189">
        <v>0</v>
      </c>
      <c r="P583" s="264">
        <f t="shared" si="8"/>
        <v>106763273.73</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0</v>
      </c>
      <c r="N584" s="189">
        <v>0</v>
      </c>
      <c r="O584" s="189">
        <v>0</v>
      </c>
      <c r="P584" s="264">
        <f t="shared" si="8"/>
        <v>0</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86716.49</v>
      </c>
      <c r="N586" s="189">
        <v>0</v>
      </c>
      <c r="O586" s="189">
        <v>0</v>
      </c>
      <c r="P586" s="264">
        <f t="shared" si="8"/>
        <v>86716.49</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12786126.229999997</v>
      </c>
      <c r="N587" s="189">
        <v>0</v>
      </c>
      <c r="O587" s="189">
        <v>0</v>
      </c>
      <c r="P587" s="264">
        <f t="shared" si="8"/>
        <v>12786126.229999997</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0</v>
      </c>
      <c r="I590" s="189">
        <v>0</v>
      </c>
      <c r="J590" s="189">
        <v>0</v>
      </c>
      <c r="K590" s="189">
        <v>0</v>
      </c>
      <c r="L590" s="189">
        <v>0</v>
      </c>
      <c r="M590" s="189">
        <v>0</v>
      </c>
      <c r="N590" s="189">
        <v>0</v>
      </c>
      <c r="O590" s="189">
        <v>0</v>
      </c>
      <c r="P590" s="264">
        <f t="shared" si="9"/>
        <v>0</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161193451.39000002</v>
      </c>
      <c r="I593" s="189">
        <v>0</v>
      </c>
      <c r="J593" s="189">
        <v>0</v>
      </c>
      <c r="K593" s="189">
        <v>0</v>
      </c>
      <c r="L593" s="189">
        <v>0</v>
      </c>
      <c r="M593" s="189">
        <v>806996.25</v>
      </c>
      <c r="N593" s="189">
        <v>0</v>
      </c>
      <c r="O593" s="189">
        <v>0</v>
      </c>
      <c r="P593" s="189">
        <f t="shared" si="9"/>
        <v>162000447.64000002</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128225.25</v>
      </c>
      <c r="N594" s="189">
        <v>0</v>
      </c>
      <c r="O594" s="189">
        <v>0</v>
      </c>
      <c r="P594" s="189">
        <f t="shared" si="9"/>
        <v>128225.25</v>
      </c>
    </row>
    <row r="595" spans="1:16" x14ac:dyDescent="0.25">
      <c r="A595" s="221" t="s">
        <v>51</v>
      </c>
      <c r="B595" s="222" t="s">
        <v>28</v>
      </c>
      <c r="C595" s="186">
        <v>25793</v>
      </c>
      <c r="D595" s="187" t="s">
        <v>580</v>
      </c>
      <c r="E595" s="237">
        <v>77314828.39733851</v>
      </c>
      <c r="F595" s="237">
        <v>36627658.062712491</v>
      </c>
      <c r="G595" s="189">
        <v>0</v>
      </c>
      <c r="H595" s="189">
        <v>3165315.4299999997</v>
      </c>
      <c r="I595" s="189">
        <v>0</v>
      </c>
      <c r="J595" s="189">
        <v>0</v>
      </c>
      <c r="K595" s="189">
        <v>0</v>
      </c>
      <c r="L595" s="189">
        <v>0</v>
      </c>
      <c r="M595" s="189">
        <v>658338.59999999986</v>
      </c>
      <c r="N595" s="189">
        <v>0</v>
      </c>
      <c r="O595" s="189">
        <v>0</v>
      </c>
      <c r="P595" s="189">
        <f t="shared" si="9"/>
        <v>3823654.0299999993</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4331739</v>
      </c>
      <c r="N600" s="189">
        <v>0</v>
      </c>
      <c r="O600" s="189">
        <v>0</v>
      </c>
      <c r="P600" s="189">
        <f t="shared" si="9"/>
        <v>4331739</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973112.5</v>
      </c>
      <c r="N601" s="189">
        <v>0</v>
      </c>
      <c r="O601" s="189">
        <v>0</v>
      </c>
      <c r="P601" s="264">
        <f t="shared" si="9"/>
        <v>973112.5</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3310203.19</v>
      </c>
      <c r="J603" s="189">
        <v>26161158.259999998</v>
      </c>
      <c r="K603" s="189">
        <v>0</v>
      </c>
      <c r="L603" s="189">
        <v>0</v>
      </c>
      <c r="M603" s="189">
        <v>0</v>
      </c>
      <c r="N603" s="189">
        <v>0</v>
      </c>
      <c r="O603" s="189">
        <v>0</v>
      </c>
      <c r="P603" s="264">
        <f t="shared" si="9"/>
        <v>29471361.449999999</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40181.200000000004</v>
      </c>
      <c r="N605" s="189">
        <v>0</v>
      </c>
      <c r="O605" s="189">
        <v>0</v>
      </c>
      <c r="P605" s="264">
        <f t="shared" si="9"/>
        <v>40181.200000000004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4433792.75</v>
      </c>
      <c r="N606" s="189">
        <v>0</v>
      </c>
      <c r="O606" s="189">
        <v>0</v>
      </c>
      <c r="P606" s="264">
        <f t="shared" si="9"/>
        <v>4433792.75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7228355.25</v>
      </c>
      <c r="N612" s="189">
        <v>0</v>
      </c>
      <c r="O612" s="189">
        <v>0</v>
      </c>
      <c r="P612" s="189">
        <f t="shared" si="9"/>
        <v>7228355.25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498356.18000000005</v>
      </c>
      <c r="I616" s="189">
        <v>0</v>
      </c>
      <c r="J616" s="189">
        <v>0</v>
      </c>
      <c r="K616" s="189">
        <v>0</v>
      </c>
      <c r="L616" s="189">
        <v>0</v>
      </c>
      <c r="M616" s="189">
        <v>53460</v>
      </c>
      <c r="N616" s="189">
        <v>0</v>
      </c>
      <c r="O616" s="189">
        <v>0</v>
      </c>
      <c r="P616" s="189">
        <f t="shared" si="9"/>
        <v>551816.18000000005</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83844627.099999994</v>
      </c>
      <c r="L617" s="189">
        <v>0</v>
      </c>
      <c r="M617" s="189">
        <v>0</v>
      </c>
      <c r="N617" s="189">
        <v>0</v>
      </c>
      <c r="O617" s="189">
        <v>0</v>
      </c>
      <c r="P617" s="189">
        <f t="shared" si="9"/>
        <v>83844627.099999994</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100419375.05</v>
      </c>
      <c r="L620" s="189">
        <v>0</v>
      </c>
      <c r="M620" s="189">
        <v>0</v>
      </c>
      <c r="N620" s="189">
        <v>0</v>
      </c>
      <c r="O620" s="189">
        <v>0</v>
      </c>
      <c r="P620" s="189">
        <f t="shared" si="9"/>
        <v>100419375.05</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281839734.08999997</v>
      </c>
      <c r="L621" s="189">
        <v>0</v>
      </c>
      <c r="M621" s="189">
        <v>0</v>
      </c>
      <c r="N621" s="189">
        <v>0</v>
      </c>
      <c r="O621" s="189">
        <v>0</v>
      </c>
      <c r="P621" s="264">
        <f t="shared" si="9"/>
        <v>281839734.08999997</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663207068.32999992</v>
      </c>
      <c r="L625" s="189">
        <v>0</v>
      </c>
      <c r="M625" s="189">
        <v>0</v>
      </c>
      <c r="N625" s="189">
        <v>0</v>
      </c>
      <c r="O625" s="189">
        <v>0</v>
      </c>
      <c r="P625" s="264">
        <f t="shared" si="9"/>
        <v>663207068.32999992</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86884550.570000008</v>
      </c>
      <c r="L627" s="189">
        <v>0</v>
      </c>
      <c r="M627" s="189">
        <v>0</v>
      </c>
      <c r="N627" s="189">
        <v>0</v>
      </c>
      <c r="O627" s="189">
        <v>0</v>
      </c>
      <c r="P627" s="264">
        <f t="shared" si="9"/>
        <v>86884550.570000008</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239999732.32999998</v>
      </c>
      <c r="L628" s="189">
        <v>0</v>
      </c>
      <c r="M628" s="189">
        <v>0</v>
      </c>
      <c r="N628" s="189">
        <v>0</v>
      </c>
      <c r="O628" s="189">
        <v>0</v>
      </c>
      <c r="P628" s="264">
        <f t="shared" si="9"/>
        <v>239999732.32999998</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0</v>
      </c>
      <c r="L629" s="189">
        <v>0</v>
      </c>
      <c r="M629" s="189">
        <v>0</v>
      </c>
      <c r="N629" s="189">
        <v>0</v>
      </c>
      <c r="O629" s="189">
        <v>0</v>
      </c>
      <c r="P629" s="264">
        <f t="shared" si="9"/>
        <v>0</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735007159.50999999</v>
      </c>
      <c r="L631" s="189">
        <v>0</v>
      </c>
      <c r="M631" s="189">
        <v>0</v>
      </c>
      <c r="N631" s="189">
        <v>0</v>
      </c>
      <c r="O631" s="189">
        <v>0</v>
      </c>
      <c r="P631" s="189">
        <f t="shared" si="9"/>
        <v>735007159.50999999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273432909.32999998</v>
      </c>
      <c r="L633" s="189">
        <v>0</v>
      </c>
      <c r="M633" s="189">
        <v>0</v>
      </c>
      <c r="N633" s="189">
        <v>0</v>
      </c>
      <c r="O633" s="189">
        <v>0</v>
      </c>
      <c r="P633" s="189">
        <f t="shared" si="9"/>
        <v>273432909.32999998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106264300.25999999</v>
      </c>
      <c r="L634" s="189">
        <v>0</v>
      </c>
      <c r="M634" s="189">
        <v>0</v>
      </c>
      <c r="N634" s="189">
        <v>0</v>
      </c>
      <c r="O634" s="189">
        <v>0</v>
      </c>
      <c r="P634" s="189">
        <f t="shared" si="9"/>
        <v>106264300.25999999</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0</v>
      </c>
      <c r="L635" s="189">
        <v>0</v>
      </c>
      <c r="M635" s="189">
        <v>0</v>
      </c>
      <c r="N635" s="189">
        <v>0</v>
      </c>
      <c r="O635" s="189">
        <v>0</v>
      </c>
      <c r="P635" s="189">
        <f t="shared" si="9"/>
        <v>0</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5199637.99</v>
      </c>
      <c r="L636" s="189">
        <v>0</v>
      </c>
      <c r="M636" s="189">
        <v>0</v>
      </c>
      <c r="N636" s="189">
        <v>0</v>
      </c>
      <c r="O636" s="189">
        <v>0</v>
      </c>
      <c r="P636" s="189">
        <f t="shared" si="9"/>
        <v>5199637.99</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101938084.37</v>
      </c>
      <c r="L637" s="189">
        <v>0</v>
      </c>
      <c r="M637" s="189">
        <v>0</v>
      </c>
      <c r="N637" s="189">
        <v>0</v>
      </c>
      <c r="O637" s="189">
        <v>0</v>
      </c>
      <c r="P637" s="189">
        <f t="shared" si="9"/>
        <v>101938084.37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15101120.92</v>
      </c>
      <c r="L639" s="189">
        <v>0</v>
      </c>
      <c r="M639" s="189">
        <v>0</v>
      </c>
      <c r="N639" s="189">
        <v>0</v>
      </c>
      <c r="O639" s="189">
        <v>0</v>
      </c>
      <c r="P639" s="189">
        <f t="shared" si="9"/>
        <v>15101120.92</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96334304.140000001</v>
      </c>
      <c r="L640" s="189">
        <v>0</v>
      </c>
      <c r="M640" s="189">
        <v>0</v>
      </c>
      <c r="N640" s="189">
        <v>0</v>
      </c>
      <c r="O640" s="189">
        <v>0</v>
      </c>
      <c r="P640" s="189">
        <f t="shared" si="9"/>
        <v>96334304.140000001</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6455745.5</v>
      </c>
      <c r="L643" s="189">
        <v>0</v>
      </c>
      <c r="M643" s="189">
        <v>0</v>
      </c>
      <c r="N643" s="189">
        <v>0</v>
      </c>
      <c r="O643" s="189">
        <v>0</v>
      </c>
      <c r="P643" s="264">
        <f t="shared" si="9"/>
        <v>6455745.5</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199447944.10000002</v>
      </c>
      <c r="L644" s="189">
        <v>0</v>
      </c>
      <c r="M644" s="189">
        <v>121339.25</v>
      </c>
      <c r="N644" s="189">
        <v>0</v>
      </c>
      <c r="O644" s="189">
        <v>0</v>
      </c>
      <c r="P644" s="264">
        <f t="shared" si="9"/>
        <v>199569283.35000002</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697157215.60000002</v>
      </c>
      <c r="L646" s="189">
        <v>0</v>
      </c>
      <c r="M646" s="189">
        <v>0</v>
      </c>
      <c r="N646" s="189">
        <v>0</v>
      </c>
      <c r="O646" s="189">
        <v>0</v>
      </c>
      <c r="P646" s="264">
        <f t="shared" si="9"/>
        <v>697157215.60000002</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0</v>
      </c>
      <c r="L647" s="189">
        <v>0</v>
      </c>
      <c r="M647" s="189">
        <v>21700</v>
      </c>
      <c r="N647" s="189">
        <v>0</v>
      </c>
      <c r="O647" s="189">
        <v>0</v>
      </c>
      <c r="P647" s="264">
        <f t="shared" si="9"/>
        <v>21700</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5752411.6799999997</v>
      </c>
      <c r="L650" s="189">
        <v>0</v>
      </c>
      <c r="M650" s="189">
        <v>15464356.710000001</v>
      </c>
      <c r="N650" s="189">
        <v>0</v>
      </c>
      <c r="O650" s="189">
        <v>0</v>
      </c>
      <c r="P650" s="264">
        <f t="shared" si="9"/>
        <v>21216768.390000001</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50685886.890000001</v>
      </c>
      <c r="L654" s="189">
        <v>0</v>
      </c>
      <c r="M654" s="189">
        <v>498528.83999999997</v>
      </c>
      <c r="N654" s="189">
        <v>0</v>
      </c>
      <c r="O654" s="189">
        <v>0</v>
      </c>
      <c r="P654" s="189">
        <f t="shared" si="10"/>
        <v>51184415.730000004</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0</v>
      </c>
      <c r="N656" s="189">
        <v>0</v>
      </c>
      <c r="O656" s="189">
        <v>0</v>
      </c>
      <c r="P656" s="189">
        <f t="shared" si="10"/>
        <v>0</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0</v>
      </c>
      <c r="L657" s="189">
        <v>0</v>
      </c>
      <c r="M657" s="189">
        <v>0</v>
      </c>
      <c r="N657" s="189">
        <v>0</v>
      </c>
      <c r="O657" s="189">
        <v>0</v>
      </c>
      <c r="P657" s="189">
        <f t="shared" si="10"/>
        <v>0</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3535724.33</v>
      </c>
      <c r="L661" s="189">
        <v>0</v>
      </c>
      <c r="M661" s="189">
        <v>0</v>
      </c>
      <c r="N661" s="189">
        <v>0</v>
      </c>
      <c r="O661" s="189">
        <v>0</v>
      </c>
      <c r="P661" s="264">
        <f t="shared" si="10"/>
        <v>3535724.33</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0</v>
      </c>
      <c r="N664" s="189">
        <v>0</v>
      </c>
      <c r="O664" s="189">
        <v>0</v>
      </c>
      <c r="P664" s="264">
        <f t="shared" si="10"/>
        <v>0</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0</v>
      </c>
      <c r="N665" s="189">
        <v>0</v>
      </c>
      <c r="O665" s="189">
        <v>0</v>
      </c>
      <c r="P665" s="264">
        <f t="shared" si="10"/>
        <v>0</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25200</v>
      </c>
      <c r="N667" s="189">
        <v>0</v>
      </c>
      <c r="O667" s="189">
        <v>0</v>
      </c>
      <c r="P667" s="264">
        <f t="shared" si="10"/>
        <v>25200</v>
      </c>
    </row>
    <row r="668" spans="1:16" x14ac:dyDescent="0.25">
      <c r="A668" s="255" t="s">
        <v>51</v>
      </c>
      <c r="B668" s="258" t="s">
        <v>30</v>
      </c>
      <c r="C668" s="256">
        <v>41524</v>
      </c>
      <c r="D668" s="259" t="s">
        <v>651</v>
      </c>
      <c r="E668" s="237">
        <v>12152627.081122553</v>
      </c>
      <c r="F668" s="237">
        <v>3383165.9323723097</v>
      </c>
      <c r="G668" s="189">
        <v>1054227</v>
      </c>
      <c r="H668" s="189">
        <v>0</v>
      </c>
      <c r="I668" s="189">
        <v>0</v>
      </c>
      <c r="J668" s="189">
        <v>0</v>
      </c>
      <c r="K668" s="189">
        <v>46211166.510000005</v>
      </c>
      <c r="L668" s="189">
        <v>0</v>
      </c>
      <c r="M668" s="189">
        <v>576979.25</v>
      </c>
      <c r="N668" s="189">
        <v>0</v>
      </c>
      <c r="O668" s="189">
        <v>0</v>
      </c>
      <c r="P668" s="264">
        <f t="shared" si="10"/>
        <v>47842372.760000005</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1111856.43</v>
      </c>
      <c r="N671" s="189">
        <v>0</v>
      </c>
      <c r="O671" s="189">
        <v>0</v>
      </c>
      <c r="P671" s="189">
        <f t="shared" si="10"/>
        <v>1111856.43</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16977767.079999998</v>
      </c>
      <c r="L672" s="189">
        <v>0</v>
      </c>
      <c r="M672" s="189">
        <v>774425</v>
      </c>
      <c r="N672" s="189">
        <v>0</v>
      </c>
      <c r="O672" s="189">
        <v>0</v>
      </c>
      <c r="P672" s="189">
        <f t="shared" si="10"/>
        <v>17752192.079999998</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3326146.5</v>
      </c>
      <c r="N674" s="189">
        <v>0</v>
      </c>
      <c r="O674" s="189">
        <v>0</v>
      </c>
      <c r="P674" s="189">
        <f t="shared" si="10"/>
        <v>3326146.5</v>
      </c>
    </row>
    <row r="675" spans="1:16" x14ac:dyDescent="0.25">
      <c r="A675" s="221" t="s">
        <v>51</v>
      </c>
      <c r="B675" s="222" t="s">
        <v>30</v>
      </c>
      <c r="C675" s="186">
        <v>41676</v>
      </c>
      <c r="D675" s="187" t="s">
        <v>327</v>
      </c>
      <c r="E675" s="237">
        <v>14621901.574484635</v>
      </c>
      <c r="F675" s="237">
        <v>4058674.0250277393</v>
      </c>
      <c r="G675" s="189">
        <v>2000208.54</v>
      </c>
      <c r="H675" s="189">
        <v>0</v>
      </c>
      <c r="I675" s="189">
        <v>0</v>
      </c>
      <c r="J675" s="189">
        <v>0</v>
      </c>
      <c r="K675" s="189">
        <v>0</v>
      </c>
      <c r="L675" s="189">
        <v>0</v>
      </c>
      <c r="M675" s="189">
        <v>3785539.65</v>
      </c>
      <c r="N675" s="189">
        <v>0</v>
      </c>
      <c r="O675" s="189">
        <v>0</v>
      </c>
      <c r="P675" s="189">
        <f t="shared" si="10"/>
        <v>5785748.1899999995</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15501234.049999999</v>
      </c>
      <c r="L677" s="189">
        <v>0</v>
      </c>
      <c r="M677" s="189">
        <v>0</v>
      </c>
      <c r="N677" s="189">
        <v>0</v>
      </c>
      <c r="O677" s="189">
        <v>0</v>
      </c>
      <c r="P677" s="189">
        <f t="shared" si="10"/>
        <v>15501234.049999999</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9448781.4700000007</v>
      </c>
      <c r="L678" s="189">
        <v>0</v>
      </c>
      <c r="M678" s="189">
        <v>1864500</v>
      </c>
      <c r="N678" s="189">
        <v>0</v>
      </c>
      <c r="O678" s="189">
        <v>0</v>
      </c>
      <c r="P678" s="189">
        <f t="shared" si="10"/>
        <v>11313281.470000001</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0</v>
      </c>
      <c r="N679" s="189">
        <v>0</v>
      </c>
      <c r="O679" s="189">
        <v>0</v>
      </c>
      <c r="P679" s="189">
        <f t="shared" si="10"/>
        <v>0</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440243.20000000001</v>
      </c>
      <c r="N680" s="189">
        <v>0</v>
      </c>
      <c r="O680" s="189">
        <v>0</v>
      </c>
      <c r="P680" s="189">
        <f t="shared" si="10"/>
        <v>440243.20000000001</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0</v>
      </c>
      <c r="L683" s="189">
        <v>0</v>
      </c>
      <c r="M683" s="189">
        <v>0</v>
      </c>
      <c r="N683" s="189">
        <v>0</v>
      </c>
      <c r="O683" s="189">
        <v>0</v>
      </c>
      <c r="P683" s="264">
        <f t="shared" si="10"/>
        <v>0</v>
      </c>
    </row>
    <row r="684" spans="1:16" x14ac:dyDescent="0.25">
      <c r="A684" s="255" t="s">
        <v>51</v>
      </c>
      <c r="B684" s="258" t="s">
        <v>31</v>
      </c>
      <c r="C684" s="256">
        <v>44001</v>
      </c>
      <c r="D684" s="259" t="s">
        <v>665</v>
      </c>
      <c r="E684" s="237">
        <v>61702973.664307907</v>
      </c>
      <c r="F684" s="237">
        <v>1115287.795342919</v>
      </c>
      <c r="G684" s="189">
        <v>0</v>
      </c>
      <c r="H684" s="189">
        <v>4444588.91</v>
      </c>
      <c r="I684" s="189">
        <v>0</v>
      </c>
      <c r="J684" s="189">
        <v>0</v>
      </c>
      <c r="K684" s="189">
        <v>0</v>
      </c>
      <c r="L684" s="189">
        <v>0</v>
      </c>
      <c r="M684" s="189">
        <v>0</v>
      </c>
      <c r="N684" s="189">
        <v>0</v>
      </c>
      <c r="O684" s="189">
        <v>0</v>
      </c>
      <c r="P684" s="264">
        <f t="shared" si="10"/>
        <v>4444588.91</v>
      </c>
    </row>
    <row r="685" spans="1:16" x14ac:dyDescent="0.25">
      <c r="A685" s="255" t="s">
        <v>51</v>
      </c>
      <c r="B685" s="258" t="s">
        <v>31</v>
      </c>
      <c r="C685" s="256">
        <v>44035</v>
      </c>
      <c r="D685" s="257" t="s">
        <v>389</v>
      </c>
      <c r="E685" s="237">
        <v>12357956555.163525</v>
      </c>
      <c r="F685" s="237">
        <v>13793444781.819172</v>
      </c>
      <c r="G685" s="189">
        <v>0</v>
      </c>
      <c r="H685" s="189">
        <v>163227948.59</v>
      </c>
      <c r="I685" s="189">
        <v>0</v>
      </c>
      <c r="J685" s="189">
        <v>0</v>
      </c>
      <c r="K685" s="189">
        <v>0</v>
      </c>
      <c r="L685" s="189">
        <v>0</v>
      </c>
      <c r="M685" s="189">
        <v>244285</v>
      </c>
      <c r="N685" s="189">
        <v>0</v>
      </c>
      <c r="O685" s="189">
        <v>0</v>
      </c>
      <c r="P685" s="264">
        <f t="shared" si="10"/>
        <v>163472233.59</v>
      </c>
    </row>
    <row r="686" spans="1:16" x14ac:dyDescent="0.25">
      <c r="A686" s="255" t="s">
        <v>51</v>
      </c>
      <c r="B686" s="258" t="s">
        <v>31</v>
      </c>
      <c r="C686" s="256">
        <v>44078</v>
      </c>
      <c r="D686" s="259" t="s">
        <v>666</v>
      </c>
      <c r="E686" s="237">
        <v>14605220914.286215</v>
      </c>
      <c r="F686" s="237">
        <v>16327651225.28084</v>
      </c>
      <c r="G686" s="189">
        <v>0</v>
      </c>
      <c r="H686" s="189">
        <v>347241912.11000001</v>
      </c>
      <c r="I686" s="189">
        <v>0</v>
      </c>
      <c r="J686" s="189">
        <v>0</v>
      </c>
      <c r="K686" s="189">
        <v>0</v>
      </c>
      <c r="L686" s="189">
        <v>0</v>
      </c>
      <c r="M686" s="189">
        <v>79535.25</v>
      </c>
      <c r="N686" s="189">
        <v>0</v>
      </c>
      <c r="O686" s="189">
        <v>0</v>
      </c>
      <c r="P686" s="264">
        <f t="shared" si="10"/>
        <v>347321447.36000001</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194166.25</v>
      </c>
      <c r="N687" s="189">
        <v>0</v>
      </c>
      <c r="O687" s="189">
        <v>0</v>
      </c>
      <c r="P687" s="264">
        <f t="shared" si="10"/>
        <v>194166.25</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340066202.34000003</v>
      </c>
      <c r="L689" s="189">
        <v>0</v>
      </c>
      <c r="M689" s="189">
        <v>0</v>
      </c>
      <c r="N689" s="189">
        <v>0</v>
      </c>
      <c r="O689" s="189">
        <v>0</v>
      </c>
      <c r="P689" s="264">
        <f t="shared" si="10"/>
        <v>340066202.34000003</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110153720.15000001</v>
      </c>
      <c r="I691" s="189">
        <v>0</v>
      </c>
      <c r="J691" s="189">
        <v>0</v>
      </c>
      <c r="K691" s="189">
        <v>0</v>
      </c>
      <c r="L691" s="189">
        <v>0</v>
      </c>
      <c r="M691" s="189">
        <v>0</v>
      </c>
      <c r="N691" s="189">
        <v>0</v>
      </c>
      <c r="O691" s="189">
        <v>0</v>
      </c>
      <c r="P691" s="189">
        <f t="shared" si="10"/>
        <v>110153720.15000001</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9948022.8200000003</v>
      </c>
      <c r="I693" s="189">
        <v>0</v>
      </c>
      <c r="J693" s="189">
        <v>0</v>
      </c>
      <c r="K693" s="189">
        <v>0</v>
      </c>
      <c r="L693" s="189">
        <v>0</v>
      </c>
      <c r="M693" s="189">
        <v>0</v>
      </c>
      <c r="N693" s="189">
        <v>0</v>
      </c>
      <c r="O693" s="189">
        <v>0</v>
      </c>
      <c r="P693" s="189">
        <f t="shared" si="10"/>
        <v>9948022.8200000003</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0</v>
      </c>
      <c r="N694" s="189">
        <v>0</v>
      </c>
      <c r="O694" s="189">
        <v>0</v>
      </c>
      <c r="P694" s="189">
        <f t="shared" si="10"/>
        <v>0</v>
      </c>
    </row>
    <row r="695" spans="1:16" x14ac:dyDescent="0.25">
      <c r="A695" s="221" t="s">
        <v>51</v>
      </c>
      <c r="B695" s="222" t="s">
        <v>31</v>
      </c>
      <c r="C695" s="186">
        <v>44650</v>
      </c>
      <c r="D695" s="187" t="s">
        <v>674</v>
      </c>
      <c r="E695" s="237">
        <v>0</v>
      </c>
      <c r="F695" s="237">
        <v>0</v>
      </c>
      <c r="G695" s="189">
        <v>0</v>
      </c>
      <c r="H695" s="189">
        <v>0</v>
      </c>
      <c r="I695" s="189">
        <v>0</v>
      </c>
      <c r="J695" s="189">
        <v>0</v>
      </c>
      <c r="K695" s="189">
        <v>171110288.47999999</v>
      </c>
      <c r="L695" s="189">
        <v>0</v>
      </c>
      <c r="M695" s="189">
        <v>0</v>
      </c>
      <c r="N695" s="189">
        <v>0</v>
      </c>
      <c r="O695" s="189">
        <v>0</v>
      </c>
      <c r="P695" s="189">
        <f t="shared" si="10"/>
        <v>171110288.47999999</v>
      </c>
    </row>
    <row r="696" spans="1:16" x14ac:dyDescent="0.25">
      <c r="A696" s="221" t="s">
        <v>51</v>
      </c>
      <c r="B696" s="222" t="s">
        <v>31</v>
      </c>
      <c r="C696" s="186">
        <v>44847</v>
      </c>
      <c r="D696" s="187" t="s">
        <v>675</v>
      </c>
      <c r="E696" s="237">
        <v>7306379714.8105259</v>
      </c>
      <c r="F696" s="237">
        <v>444162.43132368324</v>
      </c>
      <c r="G696" s="189">
        <v>0</v>
      </c>
      <c r="H696" s="189">
        <v>67431118.600000009</v>
      </c>
      <c r="I696" s="189">
        <v>0</v>
      </c>
      <c r="J696" s="189">
        <v>0</v>
      </c>
      <c r="K696" s="189">
        <v>0</v>
      </c>
      <c r="L696" s="189">
        <v>0</v>
      </c>
      <c r="M696" s="189">
        <v>0</v>
      </c>
      <c r="N696" s="189">
        <v>0</v>
      </c>
      <c r="O696" s="189">
        <v>0</v>
      </c>
      <c r="P696" s="189">
        <f t="shared" si="10"/>
        <v>67431118.600000009</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9636138.6500000004</v>
      </c>
      <c r="I699" s="189">
        <v>0</v>
      </c>
      <c r="J699" s="189">
        <v>0</v>
      </c>
      <c r="K699" s="189">
        <v>0</v>
      </c>
      <c r="L699" s="189">
        <v>0</v>
      </c>
      <c r="M699" s="189">
        <v>16365.5</v>
      </c>
      <c r="N699" s="189">
        <v>0</v>
      </c>
      <c r="O699" s="189">
        <v>0</v>
      </c>
      <c r="P699" s="189">
        <f t="shared" si="10"/>
        <v>9652504.1500000004</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203762.75</v>
      </c>
      <c r="N701" s="189">
        <v>0</v>
      </c>
      <c r="O701" s="189">
        <v>0</v>
      </c>
      <c r="P701" s="264">
        <f t="shared" si="10"/>
        <v>203762.75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0</v>
      </c>
      <c r="N702" s="189">
        <v>0</v>
      </c>
      <c r="O702" s="189">
        <v>0</v>
      </c>
      <c r="P702" s="264">
        <f t="shared" si="10"/>
        <v>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4929654.9899999993</v>
      </c>
      <c r="H705" s="189">
        <v>3283218771.5199995</v>
      </c>
      <c r="I705" s="189">
        <v>0</v>
      </c>
      <c r="J705" s="189">
        <v>0</v>
      </c>
      <c r="K705" s="189">
        <v>0</v>
      </c>
      <c r="L705" s="189">
        <v>0</v>
      </c>
      <c r="M705" s="189">
        <v>448923.75</v>
      </c>
      <c r="N705" s="189">
        <v>0</v>
      </c>
      <c r="O705" s="189">
        <v>0</v>
      </c>
      <c r="P705" s="264">
        <f t="shared" si="10"/>
        <v>3288597350.2599993</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435328.5</v>
      </c>
      <c r="N707" s="189">
        <v>0</v>
      </c>
      <c r="O707" s="189">
        <v>0</v>
      </c>
      <c r="P707" s="264">
        <f t="shared" si="10"/>
        <v>435328.5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0</v>
      </c>
      <c r="N723" s="189">
        <v>0</v>
      </c>
      <c r="O723" s="189">
        <v>0</v>
      </c>
      <c r="P723" s="264">
        <f t="shared" si="11"/>
        <v>0</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8513351.5</v>
      </c>
      <c r="N729" s="189">
        <v>0</v>
      </c>
      <c r="O729" s="189">
        <v>0</v>
      </c>
      <c r="P729" s="264">
        <f t="shared" si="11"/>
        <v>8513351.5</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3906656.5</v>
      </c>
      <c r="N730" s="189">
        <v>0</v>
      </c>
      <c r="O730" s="189">
        <v>0</v>
      </c>
      <c r="P730" s="264">
        <f t="shared" si="11"/>
        <v>3906656.5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0</v>
      </c>
      <c r="N732" s="189">
        <v>0</v>
      </c>
      <c r="O732" s="189">
        <v>0</v>
      </c>
      <c r="P732" s="189">
        <f t="shared" si="11"/>
        <v>0</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47826.5</v>
      </c>
      <c r="N733" s="189">
        <v>0</v>
      </c>
      <c r="O733" s="189">
        <v>0</v>
      </c>
      <c r="P733" s="189">
        <f t="shared" si="11"/>
        <v>47826.5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504189.26</v>
      </c>
      <c r="N735" s="189">
        <v>0</v>
      </c>
      <c r="O735" s="189">
        <v>0</v>
      </c>
      <c r="P735" s="189">
        <f t="shared" si="11"/>
        <v>504189.26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0</v>
      </c>
      <c r="N737" s="189">
        <v>0</v>
      </c>
      <c r="O737" s="189">
        <v>0</v>
      </c>
      <c r="P737" s="189">
        <f t="shared" si="11"/>
        <v>0</v>
      </c>
    </row>
    <row r="738" spans="1:16" x14ac:dyDescent="0.25">
      <c r="A738" s="221" t="s">
        <v>51</v>
      </c>
      <c r="B738" s="222" t="s">
        <v>33</v>
      </c>
      <c r="C738" s="186">
        <v>50270</v>
      </c>
      <c r="D738" s="187" t="s">
        <v>714</v>
      </c>
      <c r="E738" s="237">
        <v>7124201.3767921375</v>
      </c>
      <c r="F738" s="237">
        <v>1986398.0245522785</v>
      </c>
      <c r="G738" s="189">
        <v>0</v>
      </c>
      <c r="H738" s="189">
        <v>0</v>
      </c>
      <c r="I738" s="189">
        <v>0</v>
      </c>
      <c r="J738" s="189">
        <v>0</v>
      </c>
      <c r="K738" s="189">
        <v>0</v>
      </c>
      <c r="L738" s="189">
        <v>0</v>
      </c>
      <c r="M738" s="189">
        <v>0</v>
      </c>
      <c r="N738" s="189">
        <v>0</v>
      </c>
      <c r="O738" s="189">
        <v>0</v>
      </c>
      <c r="P738" s="189">
        <f t="shared" si="11"/>
        <v>0</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0</v>
      </c>
      <c r="N739" s="189">
        <v>0</v>
      </c>
      <c r="O739" s="189">
        <v>0</v>
      </c>
      <c r="P739" s="189">
        <f t="shared" si="11"/>
        <v>0</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795400</v>
      </c>
      <c r="N740" s="189">
        <v>0</v>
      </c>
      <c r="O740" s="189">
        <v>0</v>
      </c>
      <c r="P740" s="189">
        <f t="shared" si="11"/>
        <v>795400</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338362.5</v>
      </c>
      <c r="N741" s="189">
        <v>0</v>
      </c>
      <c r="O741" s="189">
        <v>0</v>
      </c>
      <c r="P741" s="264">
        <f t="shared" si="11"/>
        <v>338362.5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0</v>
      </c>
      <c r="N744" s="189">
        <v>0</v>
      </c>
      <c r="O744" s="189">
        <v>0</v>
      </c>
      <c r="P744" s="264">
        <f t="shared" si="11"/>
        <v>0</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1031488.25</v>
      </c>
      <c r="N748" s="189">
        <v>0</v>
      </c>
      <c r="O748" s="189">
        <v>0</v>
      </c>
      <c r="P748" s="264">
        <f t="shared" si="11"/>
        <v>1031488.25</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0</v>
      </c>
      <c r="N749" s="189">
        <v>0</v>
      </c>
      <c r="O749" s="189">
        <v>0</v>
      </c>
      <c r="P749" s="264">
        <f t="shared" si="11"/>
        <v>0</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0</v>
      </c>
      <c r="N750" s="189">
        <v>0</v>
      </c>
      <c r="O750" s="189">
        <v>0</v>
      </c>
      <c r="P750" s="264">
        <f t="shared" si="11"/>
        <v>0</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0</v>
      </c>
      <c r="N752" s="189">
        <v>0</v>
      </c>
      <c r="O752" s="189">
        <v>0</v>
      </c>
      <c r="P752" s="189">
        <f t="shared" si="11"/>
        <v>0</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137073</v>
      </c>
      <c r="N753" s="189">
        <v>0</v>
      </c>
      <c r="O753" s="189">
        <v>0</v>
      </c>
      <c r="P753" s="189">
        <f t="shared" si="11"/>
        <v>137073</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6732184.2799999993</v>
      </c>
      <c r="N756" s="189">
        <v>0</v>
      </c>
      <c r="O756" s="189">
        <v>0</v>
      </c>
      <c r="P756" s="189">
        <f t="shared" si="11"/>
        <v>6732184.2799999993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0</v>
      </c>
      <c r="N757" s="189">
        <v>0</v>
      </c>
      <c r="O757" s="189">
        <v>0</v>
      </c>
      <c r="P757" s="189">
        <f t="shared" si="11"/>
        <v>0</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390064.12</v>
      </c>
      <c r="N758" s="189">
        <v>0</v>
      </c>
      <c r="O758" s="189">
        <v>0</v>
      </c>
      <c r="P758" s="189">
        <f t="shared" si="11"/>
        <v>390064.12</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132645141.78</v>
      </c>
      <c r="L763" s="189">
        <v>0</v>
      </c>
      <c r="M763" s="189">
        <v>0</v>
      </c>
      <c r="N763" s="189">
        <v>0</v>
      </c>
      <c r="O763" s="189">
        <v>0</v>
      </c>
      <c r="P763" s="264">
        <f t="shared" si="11"/>
        <v>132645141.78</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0</v>
      </c>
      <c r="N765" s="189">
        <v>0</v>
      </c>
      <c r="O765" s="189">
        <v>0</v>
      </c>
      <c r="P765" s="264">
        <f t="shared" si="11"/>
        <v>0</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0</v>
      </c>
      <c r="N767" s="189">
        <v>0</v>
      </c>
      <c r="O767" s="189">
        <v>0</v>
      </c>
      <c r="P767" s="264">
        <f t="shared" si="11"/>
        <v>0</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0</v>
      </c>
      <c r="N770" s="189">
        <v>0</v>
      </c>
      <c r="O770" s="189">
        <v>0</v>
      </c>
      <c r="P770" s="264">
        <f t="shared" si="11"/>
        <v>0</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56822278.229999997</v>
      </c>
      <c r="L774" s="189">
        <v>0</v>
      </c>
      <c r="M774" s="189">
        <v>0</v>
      </c>
      <c r="N774" s="189">
        <v>0</v>
      </c>
      <c r="O774" s="189">
        <v>0</v>
      </c>
      <c r="P774" s="189">
        <f t="shared" si="11"/>
        <v>56822278.229999997</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0</v>
      </c>
      <c r="N775" s="189">
        <v>0</v>
      </c>
      <c r="O775" s="189">
        <v>0</v>
      </c>
      <c r="P775" s="189">
        <f t="shared" si="11"/>
        <v>0</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0</v>
      </c>
      <c r="N779" s="189">
        <v>0</v>
      </c>
      <c r="O779" s="189">
        <v>0</v>
      </c>
      <c r="P779" s="189">
        <f t="shared" si="11"/>
        <v>0</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0</v>
      </c>
      <c r="N783" s="189">
        <v>0</v>
      </c>
      <c r="O783" s="189">
        <v>0</v>
      </c>
      <c r="P783" s="264">
        <f t="shared" si="12"/>
        <v>0</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49540.25</v>
      </c>
      <c r="N785" s="189">
        <v>0</v>
      </c>
      <c r="O785" s="189">
        <v>0</v>
      </c>
      <c r="P785" s="264">
        <f t="shared" si="12"/>
        <v>49540.25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4802658.71</v>
      </c>
      <c r="L788" s="189">
        <v>0</v>
      </c>
      <c r="M788" s="189">
        <v>0</v>
      </c>
      <c r="N788" s="189">
        <v>0</v>
      </c>
      <c r="O788" s="189">
        <v>0</v>
      </c>
      <c r="P788" s="264">
        <f t="shared" si="12"/>
        <v>4802658.71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0</v>
      </c>
      <c r="N790" s="189">
        <v>0</v>
      </c>
      <c r="O790" s="189">
        <v>0</v>
      </c>
      <c r="P790" s="264">
        <f t="shared" si="12"/>
        <v>0</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3323076.38</v>
      </c>
      <c r="L793" s="189">
        <v>0</v>
      </c>
      <c r="M793" s="189">
        <v>0</v>
      </c>
      <c r="N793" s="189">
        <v>0</v>
      </c>
      <c r="O793" s="189">
        <v>0</v>
      </c>
      <c r="P793" s="189">
        <f t="shared" si="12"/>
        <v>3323076.38</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14108897.859999999</v>
      </c>
      <c r="L797" s="189">
        <v>0</v>
      </c>
      <c r="M797" s="189">
        <v>0</v>
      </c>
      <c r="N797" s="189">
        <v>0</v>
      </c>
      <c r="O797" s="189">
        <v>0</v>
      </c>
      <c r="P797" s="189">
        <f t="shared" si="12"/>
        <v>14108897.859999999</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0</v>
      </c>
      <c r="N799" s="189">
        <v>0</v>
      </c>
      <c r="O799" s="189">
        <v>0</v>
      </c>
      <c r="P799" s="189">
        <f t="shared" si="12"/>
        <v>0</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0</v>
      </c>
      <c r="N802" s="189">
        <v>0</v>
      </c>
      <c r="O802" s="189">
        <v>0</v>
      </c>
      <c r="P802" s="264">
        <f t="shared" si="12"/>
        <v>0</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0</v>
      </c>
      <c r="N805" s="189">
        <v>0</v>
      </c>
      <c r="O805" s="189">
        <v>0</v>
      </c>
      <c r="P805" s="264">
        <f t="shared" si="12"/>
        <v>0</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0</v>
      </c>
      <c r="L807" s="189">
        <v>0</v>
      </c>
      <c r="M807" s="189">
        <v>0</v>
      </c>
      <c r="N807" s="189">
        <v>0</v>
      </c>
      <c r="O807" s="189">
        <v>0</v>
      </c>
      <c r="P807" s="264">
        <f t="shared" si="12"/>
        <v>0</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0</v>
      </c>
      <c r="N808" s="189">
        <v>0</v>
      </c>
      <c r="O808" s="189">
        <v>0</v>
      </c>
      <c r="P808" s="264">
        <f t="shared" si="12"/>
        <v>0</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0</v>
      </c>
      <c r="N811" s="189">
        <v>0</v>
      </c>
      <c r="O811" s="189">
        <v>0</v>
      </c>
      <c r="P811" s="189">
        <f t="shared" si="12"/>
        <v>0</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0</v>
      </c>
      <c r="N812" s="189">
        <v>0</v>
      </c>
      <c r="O812" s="189">
        <v>0</v>
      </c>
      <c r="P812" s="189">
        <f t="shared" si="12"/>
        <v>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0</v>
      </c>
      <c r="N813" s="189">
        <v>0</v>
      </c>
      <c r="O813" s="189">
        <v>0</v>
      </c>
      <c r="P813" s="189">
        <f t="shared" si="12"/>
        <v>0</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45518125.829999998</v>
      </c>
      <c r="L814" s="189">
        <v>0</v>
      </c>
      <c r="M814" s="189">
        <v>0</v>
      </c>
      <c r="N814" s="189">
        <v>0</v>
      </c>
      <c r="O814" s="189">
        <v>0</v>
      </c>
      <c r="P814" s="189">
        <f t="shared" si="12"/>
        <v>45518125.829999998</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1772207.9000000001</v>
      </c>
      <c r="N816" s="189">
        <v>0</v>
      </c>
      <c r="O816" s="189">
        <v>0</v>
      </c>
      <c r="P816" s="189">
        <f t="shared" si="12"/>
        <v>1772207.9000000001</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98086037.609999999</v>
      </c>
      <c r="L819" s="189">
        <v>0</v>
      </c>
      <c r="M819" s="189">
        <v>159511.25</v>
      </c>
      <c r="N819" s="189">
        <v>0</v>
      </c>
      <c r="O819" s="189">
        <v>0</v>
      </c>
      <c r="P819" s="189">
        <f t="shared" si="12"/>
        <v>98245548.859999999</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52031315.339999996</v>
      </c>
      <c r="I822" s="189">
        <v>0</v>
      </c>
      <c r="J822" s="189">
        <v>0</v>
      </c>
      <c r="K822" s="189">
        <v>0</v>
      </c>
      <c r="L822" s="189">
        <v>0</v>
      </c>
      <c r="M822" s="189">
        <v>3191634.02</v>
      </c>
      <c r="N822" s="189">
        <v>0</v>
      </c>
      <c r="O822" s="189">
        <v>0</v>
      </c>
      <c r="P822" s="264">
        <f t="shared" si="12"/>
        <v>55222949.359999999</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0</v>
      </c>
      <c r="N823" s="189">
        <v>0</v>
      </c>
      <c r="O823" s="189">
        <v>0</v>
      </c>
      <c r="P823" s="264">
        <f t="shared" si="12"/>
        <v>0</v>
      </c>
    </row>
    <row r="824" spans="1:16" x14ac:dyDescent="0.25">
      <c r="A824" s="255" t="s">
        <v>51</v>
      </c>
      <c r="B824" s="258" t="s">
        <v>35</v>
      </c>
      <c r="C824" s="256">
        <v>54051</v>
      </c>
      <c r="D824" s="259" t="s">
        <v>785</v>
      </c>
      <c r="E824" s="237">
        <v>12222909.742958698</v>
      </c>
      <c r="F824" s="237">
        <v>5884202.419435801</v>
      </c>
      <c r="G824" s="189">
        <v>0</v>
      </c>
      <c r="H824" s="189">
        <v>784000.83</v>
      </c>
      <c r="I824" s="189">
        <v>0</v>
      </c>
      <c r="J824" s="189">
        <v>0</v>
      </c>
      <c r="K824" s="189">
        <v>0</v>
      </c>
      <c r="L824" s="189">
        <v>0</v>
      </c>
      <c r="M824" s="189">
        <v>0</v>
      </c>
      <c r="N824" s="189">
        <v>0</v>
      </c>
      <c r="O824" s="189">
        <v>0</v>
      </c>
      <c r="P824" s="264">
        <f t="shared" si="12"/>
        <v>784000.83</v>
      </c>
    </row>
    <row r="825" spans="1:16" x14ac:dyDescent="0.25">
      <c r="A825" s="255" t="s">
        <v>51</v>
      </c>
      <c r="B825" s="258" t="s">
        <v>35</v>
      </c>
      <c r="C825" s="256">
        <v>54099</v>
      </c>
      <c r="D825" s="259" t="s">
        <v>786</v>
      </c>
      <c r="E825" s="237">
        <v>174383243.09119853</v>
      </c>
      <c r="F825" s="237">
        <v>83732362.02491574</v>
      </c>
      <c r="G825" s="189">
        <v>0</v>
      </c>
      <c r="H825" s="189">
        <v>49854060.219999999</v>
      </c>
      <c r="I825" s="189">
        <v>0</v>
      </c>
      <c r="J825" s="189">
        <v>0</v>
      </c>
      <c r="K825" s="189">
        <v>0</v>
      </c>
      <c r="L825" s="189">
        <v>0</v>
      </c>
      <c r="M825" s="189">
        <v>814225.43</v>
      </c>
      <c r="N825" s="189">
        <v>0</v>
      </c>
      <c r="O825" s="189">
        <v>0</v>
      </c>
      <c r="P825" s="264">
        <f t="shared" si="12"/>
        <v>50668285.649999999</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3176506.25</v>
      </c>
      <c r="N826" s="189">
        <v>0</v>
      </c>
      <c r="O826" s="189">
        <v>0</v>
      </c>
      <c r="P826" s="264">
        <f t="shared" si="12"/>
        <v>3176506.25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40475.980000000003</v>
      </c>
      <c r="I829" s="189">
        <v>0</v>
      </c>
      <c r="J829" s="189">
        <v>0</v>
      </c>
      <c r="K829" s="189">
        <v>0</v>
      </c>
      <c r="L829" s="189">
        <v>0</v>
      </c>
      <c r="M829" s="189">
        <v>0</v>
      </c>
      <c r="N829" s="189">
        <v>0</v>
      </c>
      <c r="O829" s="189">
        <v>0</v>
      </c>
      <c r="P829" s="264">
        <f t="shared" si="12"/>
        <v>40475.980000000003</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0</v>
      </c>
      <c r="N830" s="189">
        <v>0</v>
      </c>
      <c r="O830" s="189">
        <v>0</v>
      </c>
      <c r="P830" s="264">
        <f t="shared" si="12"/>
        <v>0</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0</v>
      </c>
      <c r="N831" s="189">
        <v>0</v>
      </c>
      <c r="O831" s="189">
        <v>0</v>
      </c>
      <c r="P831" s="189">
        <f t="shared" si="12"/>
        <v>0</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6882018.9900000002</v>
      </c>
      <c r="I833" s="189">
        <v>0</v>
      </c>
      <c r="J833" s="189">
        <v>0</v>
      </c>
      <c r="K833" s="189">
        <v>0</v>
      </c>
      <c r="L833" s="189">
        <v>0</v>
      </c>
      <c r="M833" s="189">
        <v>0</v>
      </c>
      <c r="N833" s="189">
        <v>0</v>
      </c>
      <c r="O833" s="189">
        <v>0</v>
      </c>
      <c r="P833" s="189">
        <f t="shared" si="12"/>
        <v>6882018.9900000002</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15077157.409999998</v>
      </c>
      <c r="I836" s="189">
        <v>0</v>
      </c>
      <c r="J836" s="189">
        <v>0</v>
      </c>
      <c r="K836" s="189">
        <v>0</v>
      </c>
      <c r="L836" s="189">
        <v>0</v>
      </c>
      <c r="M836" s="189">
        <v>388874.07</v>
      </c>
      <c r="N836" s="189">
        <v>0</v>
      </c>
      <c r="O836" s="189">
        <v>0</v>
      </c>
      <c r="P836" s="189">
        <f t="shared" si="12"/>
        <v>15466031.479999999</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5791277.4500000002</v>
      </c>
      <c r="I839" s="189">
        <v>0</v>
      </c>
      <c r="J839" s="189">
        <v>0</v>
      </c>
      <c r="K839" s="189">
        <v>0</v>
      </c>
      <c r="L839" s="189">
        <v>0</v>
      </c>
      <c r="M839" s="189">
        <v>0</v>
      </c>
      <c r="N839" s="189">
        <v>0</v>
      </c>
      <c r="O839" s="189">
        <v>0</v>
      </c>
      <c r="P839" s="189">
        <f t="shared" si="12"/>
        <v>5791277.4500000002</v>
      </c>
    </row>
    <row r="840" spans="1:16" x14ac:dyDescent="0.25">
      <c r="A840" s="221" t="s">
        <v>51</v>
      </c>
      <c r="B840" s="222" t="s">
        <v>35</v>
      </c>
      <c r="C840" s="186">
        <v>54377</v>
      </c>
      <c r="D840" s="187" t="s">
        <v>801</v>
      </c>
      <c r="E840" s="237">
        <v>2476058.9968057545</v>
      </c>
      <c r="F840" s="237">
        <v>1179914.2321725553</v>
      </c>
      <c r="G840" s="189">
        <v>0</v>
      </c>
      <c r="H840" s="189">
        <v>513753.69999999995</v>
      </c>
      <c r="I840" s="189">
        <v>0</v>
      </c>
      <c r="J840" s="189">
        <v>0</v>
      </c>
      <c r="K840" s="189">
        <v>0</v>
      </c>
      <c r="L840" s="189">
        <v>0</v>
      </c>
      <c r="M840" s="189">
        <v>0</v>
      </c>
      <c r="N840" s="189">
        <v>0</v>
      </c>
      <c r="O840" s="189">
        <v>0</v>
      </c>
      <c r="P840" s="189">
        <f t="shared" si="12"/>
        <v>513753.69999999995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16029.25</v>
      </c>
      <c r="N841" s="189">
        <v>0</v>
      </c>
      <c r="O841" s="189">
        <v>0</v>
      </c>
      <c r="P841" s="264">
        <f t="shared" si="12"/>
        <v>16029.25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0</v>
      </c>
      <c r="H843" s="189">
        <v>0</v>
      </c>
      <c r="I843" s="189">
        <v>0</v>
      </c>
      <c r="J843" s="189">
        <v>0</v>
      </c>
      <c r="K843" s="189">
        <v>0</v>
      </c>
      <c r="L843" s="189">
        <v>0</v>
      </c>
      <c r="M843" s="189">
        <v>2678438.1</v>
      </c>
      <c r="N843" s="189">
        <v>0</v>
      </c>
      <c r="O843" s="189">
        <v>0</v>
      </c>
      <c r="P843" s="264">
        <f t="shared" si="12"/>
        <v>2678438.1</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0</v>
      </c>
      <c r="N846" s="189">
        <v>0</v>
      </c>
      <c r="O846" s="189">
        <v>0</v>
      </c>
      <c r="P846" s="264">
        <f t="shared" si="13"/>
        <v>0</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0</v>
      </c>
      <c r="N847" s="189">
        <v>0</v>
      </c>
      <c r="O847" s="189">
        <v>0</v>
      </c>
      <c r="P847" s="264">
        <f t="shared" si="13"/>
        <v>0</v>
      </c>
    </row>
    <row r="848" spans="1:16" x14ac:dyDescent="0.25">
      <c r="A848" s="255" t="s">
        <v>51</v>
      </c>
      <c r="B848" s="258" t="s">
        <v>35</v>
      </c>
      <c r="C848" s="256">
        <v>54520</v>
      </c>
      <c r="D848" s="259" t="s">
        <v>809</v>
      </c>
      <c r="E848" s="237">
        <v>17881303.545877185</v>
      </c>
      <c r="F848" s="237">
        <v>8306189.9099547397</v>
      </c>
      <c r="G848" s="189">
        <v>0</v>
      </c>
      <c r="H848" s="189">
        <v>0</v>
      </c>
      <c r="I848" s="189">
        <v>0</v>
      </c>
      <c r="J848" s="189">
        <v>0</v>
      </c>
      <c r="K848" s="189">
        <v>0</v>
      </c>
      <c r="L848" s="189">
        <v>0</v>
      </c>
      <c r="M848" s="189">
        <v>261633.25</v>
      </c>
      <c r="N848" s="189">
        <v>0</v>
      </c>
      <c r="O848" s="189">
        <v>0</v>
      </c>
      <c r="P848" s="264">
        <f t="shared" si="13"/>
        <v>261633.25</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24503504.869999997</v>
      </c>
      <c r="I851" s="189">
        <v>0</v>
      </c>
      <c r="J851" s="189">
        <v>0</v>
      </c>
      <c r="K851" s="189">
        <v>0</v>
      </c>
      <c r="L851" s="189">
        <v>0</v>
      </c>
      <c r="M851" s="189">
        <v>0</v>
      </c>
      <c r="N851" s="189">
        <v>0</v>
      </c>
      <c r="O851" s="189">
        <v>0</v>
      </c>
      <c r="P851" s="189">
        <f t="shared" si="13"/>
        <v>24503504.869999997</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6569353.7200000007</v>
      </c>
      <c r="I853" s="189">
        <v>0</v>
      </c>
      <c r="J853" s="189">
        <v>0</v>
      </c>
      <c r="K853" s="189">
        <v>0</v>
      </c>
      <c r="L853" s="189">
        <v>0</v>
      </c>
      <c r="M853" s="189">
        <v>1846992.62</v>
      </c>
      <c r="N853" s="189">
        <v>0</v>
      </c>
      <c r="O853" s="189">
        <v>0</v>
      </c>
      <c r="P853" s="189">
        <f t="shared" si="13"/>
        <v>8416346.3399999999</v>
      </c>
    </row>
    <row r="854" spans="1:16" x14ac:dyDescent="0.25">
      <c r="A854" s="221" t="s">
        <v>51</v>
      </c>
      <c r="B854" s="222" t="s">
        <v>35</v>
      </c>
      <c r="C854" s="186">
        <v>54680</v>
      </c>
      <c r="D854" s="187" t="s">
        <v>814</v>
      </c>
      <c r="E854" s="237">
        <v>16051220.24424538</v>
      </c>
      <c r="F854" s="237">
        <v>7479263.2871618196</v>
      </c>
      <c r="G854" s="189">
        <v>0</v>
      </c>
      <c r="H854" s="189">
        <v>12618242.629999999</v>
      </c>
      <c r="I854" s="189">
        <v>0</v>
      </c>
      <c r="J854" s="189">
        <v>0</v>
      </c>
      <c r="K854" s="189">
        <v>0</v>
      </c>
      <c r="L854" s="189">
        <v>0</v>
      </c>
      <c r="M854" s="189">
        <v>0</v>
      </c>
      <c r="N854" s="189">
        <v>0</v>
      </c>
      <c r="O854" s="189">
        <v>0</v>
      </c>
      <c r="P854" s="189">
        <f t="shared" si="13"/>
        <v>12618242.629999999</v>
      </c>
    </row>
    <row r="855" spans="1:16" x14ac:dyDescent="0.25">
      <c r="A855" s="221" t="s">
        <v>51</v>
      </c>
      <c r="B855" s="222" t="s">
        <v>35</v>
      </c>
      <c r="C855" s="186">
        <v>54720</v>
      </c>
      <c r="D855" s="187" t="s">
        <v>815</v>
      </c>
      <c r="E855" s="237">
        <v>268525435.22390115</v>
      </c>
      <c r="F855" s="237">
        <v>124657097.96408211</v>
      </c>
      <c r="G855" s="189">
        <v>0</v>
      </c>
      <c r="H855" s="189">
        <v>4381415.8899999997</v>
      </c>
      <c r="I855" s="189">
        <v>0</v>
      </c>
      <c r="J855" s="189">
        <v>0</v>
      </c>
      <c r="K855" s="189">
        <v>0</v>
      </c>
      <c r="L855" s="189">
        <v>0</v>
      </c>
      <c r="M855" s="189">
        <v>2111000</v>
      </c>
      <c r="N855" s="189">
        <v>0</v>
      </c>
      <c r="O855" s="189">
        <v>0</v>
      </c>
      <c r="P855" s="189">
        <f t="shared" si="13"/>
        <v>6492415.8899999997</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1706729.25</v>
      </c>
      <c r="N858" s="189">
        <v>0</v>
      </c>
      <c r="O858" s="189">
        <v>0</v>
      </c>
      <c r="P858" s="189">
        <f t="shared" si="13"/>
        <v>1706729.25</v>
      </c>
    </row>
    <row r="859" spans="1:16" x14ac:dyDescent="0.25">
      <c r="A859" s="221" t="s">
        <v>51</v>
      </c>
      <c r="B859" s="222" t="s">
        <v>35</v>
      </c>
      <c r="C859" s="186">
        <v>54820</v>
      </c>
      <c r="D859" s="187" t="s">
        <v>161</v>
      </c>
      <c r="E859" s="237">
        <v>26941567.84413407</v>
      </c>
      <c r="F859" s="237">
        <v>12961297.372562394</v>
      </c>
      <c r="G859" s="189">
        <v>0</v>
      </c>
      <c r="H859" s="189">
        <v>0</v>
      </c>
      <c r="I859" s="189">
        <v>0</v>
      </c>
      <c r="J859" s="189">
        <v>0</v>
      </c>
      <c r="K859" s="189">
        <v>0</v>
      </c>
      <c r="L859" s="189">
        <v>0</v>
      </c>
      <c r="M859" s="189">
        <v>0</v>
      </c>
      <c r="N859" s="189">
        <v>0</v>
      </c>
      <c r="O859" s="189">
        <v>0</v>
      </c>
      <c r="P859" s="189">
        <f t="shared" si="13"/>
        <v>0</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449989.36</v>
      </c>
      <c r="N861" s="189">
        <v>0</v>
      </c>
      <c r="O861" s="189">
        <v>0</v>
      </c>
      <c r="P861" s="264">
        <f t="shared" si="13"/>
        <v>449989.36</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16539.66</v>
      </c>
      <c r="N866" s="189">
        <v>0</v>
      </c>
      <c r="O866" s="189">
        <v>0</v>
      </c>
      <c r="P866" s="264">
        <f t="shared" si="13"/>
        <v>16539.66</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4278.5</v>
      </c>
      <c r="N867" s="189">
        <v>0</v>
      </c>
      <c r="O867" s="189">
        <v>0</v>
      </c>
      <c r="P867" s="264">
        <f t="shared" si="13"/>
        <v>4278.5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0</v>
      </c>
      <c r="N868" s="189">
        <v>0</v>
      </c>
      <c r="O868" s="189">
        <v>0</v>
      </c>
      <c r="P868" s="264">
        <f t="shared" si="13"/>
        <v>0</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0</v>
      </c>
      <c r="N869" s="189">
        <v>0</v>
      </c>
      <c r="O869" s="189">
        <v>0</v>
      </c>
      <c r="P869" s="264">
        <f t="shared" si="13"/>
        <v>0</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0</v>
      </c>
      <c r="N871" s="189">
        <v>0</v>
      </c>
      <c r="O871" s="189">
        <v>0</v>
      </c>
      <c r="P871" s="189">
        <f t="shared" si="13"/>
        <v>0</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8512114.1999999993</v>
      </c>
      <c r="N874" s="189">
        <v>0</v>
      </c>
      <c r="O874" s="189">
        <v>0</v>
      </c>
      <c r="P874" s="189">
        <f t="shared" si="13"/>
        <v>8512114.1999999993</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371445.5</v>
      </c>
      <c r="N876" s="189">
        <v>0</v>
      </c>
      <c r="O876" s="189">
        <v>0</v>
      </c>
      <c r="P876" s="189">
        <f t="shared" si="13"/>
        <v>371445.5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97817.75</v>
      </c>
      <c r="N881" s="189">
        <v>0</v>
      </c>
      <c r="O881" s="189">
        <v>0</v>
      </c>
      <c r="P881" s="264">
        <f t="shared" si="13"/>
        <v>97817.75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71814214.849999994</v>
      </c>
      <c r="L885" s="189">
        <v>0</v>
      </c>
      <c r="M885" s="189">
        <v>283931.12</v>
      </c>
      <c r="N885" s="189">
        <v>0</v>
      </c>
      <c r="O885" s="189">
        <v>0</v>
      </c>
      <c r="P885" s="264">
        <f t="shared" si="13"/>
        <v>72098145.969999999</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93365009.00999999</v>
      </c>
      <c r="L886" s="189">
        <v>0</v>
      </c>
      <c r="M886" s="189">
        <v>0</v>
      </c>
      <c r="N886" s="189">
        <v>0</v>
      </c>
      <c r="O886" s="189">
        <v>0</v>
      </c>
      <c r="P886" s="264">
        <f t="shared" si="13"/>
        <v>93365009.00999999</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0</v>
      </c>
      <c r="N887" s="189">
        <v>0</v>
      </c>
      <c r="O887" s="189">
        <v>0</v>
      </c>
      <c r="P887" s="264">
        <f t="shared" si="13"/>
        <v>0</v>
      </c>
    </row>
    <row r="888" spans="1:16" x14ac:dyDescent="0.25">
      <c r="A888" s="255" t="s">
        <v>51</v>
      </c>
      <c r="B888" s="258" t="s">
        <v>38</v>
      </c>
      <c r="C888" s="256">
        <v>68001</v>
      </c>
      <c r="D888" s="259" t="s">
        <v>843</v>
      </c>
      <c r="E888" s="237">
        <v>9912549.3945910931</v>
      </c>
      <c r="F888" s="237">
        <v>2761052.0861444883</v>
      </c>
      <c r="G888" s="189">
        <v>137498.47</v>
      </c>
      <c r="H888" s="189">
        <v>0</v>
      </c>
      <c r="I888" s="189">
        <v>0</v>
      </c>
      <c r="J888" s="189">
        <v>0</v>
      </c>
      <c r="K888" s="189">
        <v>0</v>
      </c>
      <c r="L888" s="189">
        <v>0</v>
      </c>
      <c r="M888" s="189">
        <v>112500</v>
      </c>
      <c r="N888" s="189">
        <v>0</v>
      </c>
      <c r="O888" s="189">
        <v>0</v>
      </c>
      <c r="P888" s="264">
        <f t="shared" si="13"/>
        <v>249998.47</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1541971</v>
      </c>
      <c r="N891" s="189">
        <v>0</v>
      </c>
      <c r="O891" s="189">
        <v>0</v>
      </c>
      <c r="P891" s="189">
        <f t="shared" si="13"/>
        <v>1541971</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97976.67</v>
      </c>
      <c r="N893" s="189">
        <v>0</v>
      </c>
      <c r="O893" s="189">
        <v>0</v>
      </c>
      <c r="P893" s="189">
        <f t="shared" si="13"/>
        <v>270644.14</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1254719.6100000001</v>
      </c>
      <c r="N894" s="189">
        <v>0</v>
      </c>
      <c r="O894" s="189">
        <v>0</v>
      </c>
      <c r="P894" s="189">
        <f t="shared" si="13"/>
        <v>1254719.6100000001</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0</v>
      </c>
      <c r="N895" s="189">
        <v>0</v>
      </c>
      <c r="O895" s="189">
        <v>0</v>
      </c>
      <c r="P895" s="189">
        <f t="shared" si="13"/>
        <v>0</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0</v>
      </c>
      <c r="P899" s="189">
        <f t="shared" si="13"/>
        <v>49321.479999999996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100687</v>
      </c>
      <c r="N903" s="189">
        <v>0</v>
      </c>
      <c r="O903" s="189">
        <v>0</v>
      </c>
      <c r="P903" s="264">
        <f t="shared" si="13"/>
        <v>100687</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0</v>
      </c>
      <c r="N907" s="189">
        <v>0</v>
      </c>
      <c r="O907" s="189">
        <v>0</v>
      </c>
      <c r="P907" s="264">
        <f t="shared" si="13"/>
        <v>0</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446013</v>
      </c>
      <c r="N910" s="189">
        <v>0</v>
      </c>
      <c r="O910" s="189">
        <v>0</v>
      </c>
      <c r="P910" s="264">
        <f t="shared" si="14"/>
        <v>446013</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0</v>
      </c>
      <c r="N911" s="189">
        <v>0</v>
      </c>
      <c r="O911" s="189">
        <v>0</v>
      </c>
      <c r="P911" s="189">
        <f t="shared" si="14"/>
        <v>0</v>
      </c>
    </row>
    <row r="912" spans="1:16" x14ac:dyDescent="0.25">
      <c r="A912" s="221" t="s">
        <v>51</v>
      </c>
      <c r="B912" s="222" t="s">
        <v>38</v>
      </c>
      <c r="C912" s="186">
        <v>68229</v>
      </c>
      <c r="D912" s="187" t="s">
        <v>861</v>
      </c>
      <c r="E912" s="237">
        <v>14615672.941454496</v>
      </c>
      <c r="F912" s="237">
        <v>4075412.0160299297</v>
      </c>
      <c r="G912" s="189">
        <v>1809493.3800000001</v>
      </c>
      <c r="H912" s="189">
        <v>0</v>
      </c>
      <c r="I912" s="189">
        <v>0</v>
      </c>
      <c r="J912" s="189">
        <v>0</v>
      </c>
      <c r="K912" s="189">
        <v>0</v>
      </c>
      <c r="L912" s="189">
        <v>0</v>
      </c>
      <c r="M912" s="189">
        <v>0</v>
      </c>
      <c r="N912" s="189">
        <v>0</v>
      </c>
      <c r="O912" s="189">
        <v>0</v>
      </c>
      <c r="P912" s="189">
        <f t="shared" si="14"/>
        <v>1809493.3800000001</v>
      </c>
    </row>
    <row r="913" spans="1:16" x14ac:dyDescent="0.25">
      <c r="A913" s="221" t="s">
        <v>51</v>
      </c>
      <c r="B913" s="222" t="s">
        <v>38</v>
      </c>
      <c r="C913" s="186">
        <v>68235</v>
      </c>
      <c r="D913" s="187" t="s">
        <v>862</v>
      </c>
      <c r="E913" s="237">
        <v>34246593.686260402</v>
      </c>
      <c r="F913" s="237">
        <v>16486572.646273132</v>
      </c>
      <c r="G913" s="189">
        <v>0</v>
      </c>
      <c r="H913" s="189">
        <v>602562.97</v>
      </c>
      <c r="I913" s="189">
        <v>0</v>
      </c>
      <c r="J913" s="189">
        <v>0</v>
      </c>
      <c r="K913" s="189">
        <v>0</v>
      </c>
      <c r="L913" s="189">
        <v>0</v>
      </c>
      <c r="M913" s="189">
        <v>0</v>
      </c>
      <c r="N913" s="189">
        <v>0</v>
      </c>
      <c r="O913" s="189">
        <v>0</v>
      </c>
      <c r="P913" s="189">
        <f t="shared" si="14"/>
        <v>602562.97</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0</v>
      </c>
      <c r="N916" s="189">
        <v>0</v>
      </c>
      <c r="O916" s="189">
        <v>0</v>
      </c>
      <c r="P916" s="189">
        <f t="shared" si="14"/>
        <v>0</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7305346.3499999996</v>
      </c>
      <c r="I918" s="189">
        <v>0</v>
      </c>
      <c r="J918" s="189">
        <v>0</v>
      </c>
      <c r="K918" s="189">
        <v>0</v>
      </c>
      <c r="L918" s="189">
        <v>0</v>
      </c>
      <c r="M918" s="189">
        <v>0</v>
      </c>
      <c r="N918" s="189">
        <v>0</v>
      </c>
      <c r="O918" s="189">
        <v>0</v>
      </c>
      <c r="P918" s="189">
        <f t="shared" si="14"/>
        <v>7305346.3499999996</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0</v>
      </c>
      <c r="N920" s="189">
        <v>0</v>
      </c>
      <c r="O920" s="189">
        <v>0</v>
      </c>
      <c r="P920" s="189">
        <f t="shared" si="14"/>
        <v>0</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26693.850000000002</v>
      </c>
      <c r="N922" s="189">
        <v>0</v>
      </c>
      <c r="O922" s="189">
        <v>0</v>
      </c>
      <c r="P922" s="264">
        <f t="shared" si="14"/>
        <v>26693.850000000002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1276175.48</v>
      </c>
      <c r="N923" s="189">
        <v>0</v>
      </c>
      <c r="O923" s="189">
        <v>0</v>
      </c>
      <c r="P923" s="264">
        <f t="shared" si="14"/>
        <v>1276175.48</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0</v>
      </c>
      <c r="N924" s="189">
        <v>0</v>
      </c>
      <c r="O924" s="189">
        <v>0</v>
      </c>
      <c r="P924" s="264">
        <f t="shared" si="14"/>
        <v>0</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0</v>
      </c>
      <c r="H932" s="189">
        <v>0</v>
      </c>
      <c r="I932" s="189">
        <v>0</v>
      </c>
      <c r="J932" s="189">
        <v>0</v>
      </c>
      <c r="K932" s="189">
        <v>0</v>
      </c>
      <c r="L932" s="189">
        <v>0</v>
      </c>
      <c r="M932" s="189">
        <v>442977.5</v>
      </c>
      <c r="N932" s="189">
        <v>0</v>
      </c>
      <c r="O932" s="189">
        <v>0</v>
      </c>
      <c r="P932" s="189">
        <f t="shared" si="14"/>
        <v>442977.5</v>
      </c>
    </row>
    <row r="933" spans="1:16" x14ac:dyDescent="0.25">
      <c r="A933" s="221" t="s">
        <v>51</v>
      </c>
      <c r="B933" s="222" t="s">
        <v>38</v>
      </c>
      <c r="C933" s="186">
        <v>68385</v>
      </c>
      <c r="D933" s="187" t="s">
        <v>880</v>
      </c>
      <c r="E933" s="237">
        <v>75276340.69227688</v>
      </c>
      <c r="F933" s="237">
        <v>35228482.269138314</v>
      </c>
      <c r="G933" s="189">
        <v>0</v>
      </c>
      <c r="H933" s="189">
        <v>1764708.5</v>
      </c>
      <c r="I933" s="189">
        <v>0</v>
      </c>
      <c r="J933" s="189">
        <v>0</v>
      </c>
      <c r="K933" s="189">
        <v>0</v>
      </c>
      <c r="L933" s="189">
        <v>0</v>
      </c>
      <c r="M933" s="189">
        <v>0</v>
      </c>
      <c r="N933" s="189">
        <v>0</v>
      </c>
      <c r="O933" s="189">
        <v>0</v>
      </c>
      <c r="P933" s="189">
        <f t="shared" si="14"/>
        <v>1764708.5</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1296502</v>
      </c>
      <c r="N934" s="189">
        <v>0</v>
      </c>
      <c r="O934" s="189">
        <v>0</v>
      </c>
      <c r="P934" s="189">
        <f t="shared" si="14"/>
        <v>1296502</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0</v>
      </c>
      <c r="N935" s="189">
        <v>0</v>
      </c>
      <c r="O935" s="189">
        <v>0</v>
      </c>
      <c r="P935" s="189">
        <f t="shared" si="14"/>
        <v>0</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422227.38999999996</v>
      </c>
      <c r="N936" s="189">
        <v>0</v>
      </c>
      <c r="O936" s="189">
        <v>13086398.07</v>
      </c>
      <c r="P936" s="189">
        <f t="shared" si="14"/>
        <v>13508625.460000001</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0</v>
      </c>
      <c r="H938" s="189">
        <v>0</v>
      </c>
      <c r="I938" s="189">
        <v>0</v>
      </c>
      <c r="J938" s="189">
        <v>0</v>
      </c>
      <c r="K938" s="189">
        <v>0</v>
      </c>
      <c r="L938" s="189">
        <v>0</v>
      </c>
      <c r="M938" s="189">
        <v>0</v>
      </c>
      <c r="N938" s="189">
        <v>0</v>
      </c>
      <c r="O938" s="189">
        <v>0</v>
      </c>
      <c r="P938" s="189">
        <f t="shared" si="14"/>
        <v>0</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0</v>
      </c>
      <c r="L939" s="189">
        <v>0</v>
      </c>
      <c r="M939" s="189">
        <v>0</v>
      </c>
      <c r="N939" s="189">
        <v>0</v>
      </c>
      <c r="O939" s="189">
        <v>0</v>
      </c>
      <c r="P939" s="189">
        <f t="shared" si="14"/>
        <v>0</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0</v>
      </c>
      <c r="N940" s="189">
        <v>0</v>
      </c>
      <c r="O940" s="189">
        <v>0</v>
      </c>
      <c r="P940" s="189">
        <f t="shared" si="14"/>
        <v>0</v>
      </c>
    </row>
    <row r="941" spans="1:16" x14ac:dyDescent="0.25">
      <c r="A941" s="255" t="s">
        <v>51</v>
      </c>
      <c r="B941" s="258" t="s">
        <v>38</v>
      </c>
      <c r="C941" s="256">
        <v>68468</v>
      </c>
      <c r="D941" s="259" t="s">
        <v>887</v>
      </c>
      <c r="E941" s="237">
        <v>70026.589022142362</v>
      </c>
      <c r="F941" s="237">
        <v>33711.33659776047</v>
      </c>
      <c r="G941" s="189">
        <v>0</v>
      </c>
      <c r="H941" s="189">
        <v>0</v>
      </c>
      <c r="I941" s="189">
        <v>0</v>
      </c>
      <c r="J941" s="189">
        <v>0</v>
      </c>
      <c r="K941" s="189">
        <v>0</v>
      </c>
      <c r="L941" s="189">
        <v>0</v>
      </c>
      <c r="M941" s="189">
        <v>0</v>
      </c>
      <c r="N941" s="189">
        <v>0</v>
      </c>
      <c r="O941" s="189">
        <v>0</v>
      </c>
      <c r="P941" s="264">
        <f t="shared" si="14"/>
        <v>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0</v>
      </c>
      <c r="N943" s="189">
        <v>0</v>
      </c>
      <c r="O943" s="189">
        <v>0</v>
      </c>
      <c r="P943" s="264">
        <f t="shared" si="14"/>
        <v>0</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0</v>
      </c>
      <c r="N947" s="189">
        <v>0</v>
      </c>
      <c r="O947" s="189">
        <v>0</v>
      </c>
      <c r="P947" s="264">
        <f t="shared" si="14"/>
        <v>0</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139009.5</v>
      </c>
      <c r="N948" s="189">
        <v>0</v>
      </c>
      <c r="O948" s="189">
        <v>0</v>
      </c>
      <c r="P948" s="264">
        <f t="shared" si="14"/>
        <v>139009.5</v>
      </c>
    </row>
    <row r="949" spans="1:16" x14ac:dyDescent="0.25">
      <c r="A949" s="255" t="s">
        <v>51</v>
      </c>
      <c r="B949" s="258" t="s">
        <v>38</v>
      </c>
      <c r="C949" s="256">
        <v>68549</v>
      </c>
      <c r="D949" s="259" t="s">
        <v>895</v>
      </c>
      <c r="E949" s="237">
        <v>3735924.9807362594</v>
      </c>
      <c r="F949" s="237">
        <v>1041726.6133277821</v>
      </c>
      <c r="G949" s="189">
        <v>907605.06</v>
      </c>
      <c r="H949" s="189">
        <v>0</v>
      </c>
      <c r="I949" s="189">
        <v>0</v>
      </c>
      <c r="J949" s="189">
        <v>0</v>
      </c>
      <c r="K949" s="189">
        <v>0</v>
      </c>
      <c r="L949" s="189">
        <v>0</v>
      </c>
      <c r="M949" s="189">
        <v>0</v>
      </c>
      <c r="N949" s="189">
        <v>0</v>
      </c>
      <c r="O949" s="189">
        <v>0</v>
      </c>
      <c r="P949" s="264">
        <f t="shared" si="14"/>
        <v>907605.06</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0</v>
      </c>
      <c r="H953" s="189">
        <v>0</v>
      </c>
      <c r="I953" s="189">
        <v>0</v>
      </c>
      <c r="J953" s="189">
        <v>0</v>
      </c>
      <c r="K953" s="189">
        <v>0</v>
      </c>
      <c r="L953" s="189">
        <v>0</v>
      </c>
      <c r="M953" s="189">
        <v>510375</v>
      </c>
      <c r="N953" s="189">
        <v>0</v>
      </c>
      <c r="O953" s="189">
        <v>0</v>
      </c>
      <c r="P953" s="189">
        <f t="shared" si="14"/>
        <v>510375</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0</v>
      </c>
      <c r="N954" s="189">
        <v>0</v>
      </c>
      <c r="O954" s="189">
        <v>0</v>
      </c>
      <c r="P954" s="189">
        <f t="shared" si="14"/>
        <v>0</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0</v>
      </c>
      <c r="N957" s="189">
        <v>0</v>
      </c>
      <c r="O957" s="189">
        <v>0</v>
      </c>
      <c r="P957" s="189">
        <f t="shared" si="14"/>
        <v>0</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4035032.7199999997</v>
      </c>
      <c r="L968" s="189">
        <v>0</v>
      </c>
      <c r="M968" s="189">
        <v>0</v>
      </c>
      <c r="N968" s="189">
        <v>0</v>
      </c>
      <c r="O968" s="189">
        <v>0</v>
      </c>
      <c r="P968" s="264">
        <f t="shared" si="14"/>
        <v>4035032.7199999997</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26276832.490000002</v>
      </c>
      <c r="L972" s="189">
        <v>0</v>
      </c>
      <c r="M972" s="189">
        <v>0</v>
      </c>
      <c r="N972" s="189">
        <v>0</v>
      </c>
      <c r="O972" s="189">
        <v>0</v>
      </c>
      <c r="P972" s="189">
        <f t="shared" ref="P972:P1035" si="15">SUM(G972:O972)</f>
        <v>26276832.490000002</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56066.820000000007</v>
      </c>
      <c r="N973" s="189">
        <v>0</v>
      </c>
      <c r="O973" s="189">
        <v>20309982.280000001</v>
      </c>
      <c r="P973" s="189">
        <f t="shared" si="15"/>
        <v>20366049.100000001</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6530654.5</v>
      </c>
      <c r="P974" s="189">
        <f t="shared" si="15"/>
        <v>6530654.5</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50379005.519999996</v>
      </c>
      <c r="L975" s="189">
        <v>0</v>
      </c>
      <c r="M975" s="189">
        <v>633352.54999999993</v>
      </c>
      <c r="N975" s="189">
        <v>0</v>
      </c>
      <c r="O975" s="189">
        <v>0</v>
      </c>
      <c r="P975" s="189">
        <f t="shared" si="15"/>
        <v>51012358.069999993</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132299.85999999999</v>
      </c>
      <c r="N979" s="189">
        <v>0</v>
      </c>
      <c r="O979" s="189">
        <v>0</v>
      </c>
      <c r="P979" s="189">
        <f t="shared" si="15"/>
        <v>132299.85999999999</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0</v>
      </c>
      <c r="N995" s="189">
        <v>0</v>
      </c>
      <c r="O995" s="189">
        <v>0</v>
      </c>
      <c r="P995" s="189">
        <f t="shared" si="15"/>
        <v>0</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0</v>
      </c>
      <c r="L998" s="189">
        <v>0</v>
      </c>
      <c r="M998" s="189">
        <v>0</v>
      </c>
      <c r="N998" s="189">
        <v>0</v>
      </c>
      <c r="O998" s="189">
        <v>0</v>
      </c>
      <c r="P998" s="189">
        <f t="shared" si="15"/>
        <v>0</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0</v>
      </c>
      <c r="N999" s="189">
        <v>0</v>
      </c>
      <c r="O999" s="189">
        <v>0</v>
      </c>
      <c r="P999" s="189">
        <f t="shared" si="15"/>
        <v>0</v>
      </c>
    </row>
    <row r="1000" spans="1:16" x14ac:dyDescent="0.25">
      <c r="A1000" s="221" t="s">
        <v>51</v>
      </c>
      <c r="B1000" s="222" t="s">
        <v>39</v>
      </c>
      <c r="C1000" s="186">
        <v>70823</v>
      </c>
      <c r="D1000" s="187" t="s">
        <v>938</v>
      </c>
      <c r="E1000" s="237">
        <v>58125467.014996618</v>
      </c>
      <c r="F1000" s="237">
        <v>16187220.831428505</v>
      </c>
      <c r="G1000" s="189">
        <v>5123547.43</v>
      </c>
      <c r="H1000" s="189">
        <v>0</v>
      </c>
      <c r="I1000" s="189">
        <v>0</v>
      </c>
      <c r="J1000" s="189">
        <v>0</v>
      </c>
      <c r="K1000" s="189">
        <v>0</v>
      </c>
      <c r="L1000" s="189">
        <v>0</v>
      </c>
      <c r="M1000" s="189">
        <v>1818007.1</v>
      </c>
      <c r="N1000" s="189">
        <v>0</v>
      </c>
      <c r="O1000" s="189">
        <v>0</v>
      </c>
      <c r="P1000" s="189">
        <f t="shared" si="15"/>
        <v>6941554.5299999993</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14973722.67</v>
      </c>
      <c r="N1001" s="189">
        <v>0</v>
      </c>
      <c r="O1001" s="189">
        <v>0</v>
      </c>
      <c r="P1001" s="264">
        <f t="shared" si="15"/>
        <v>14973722.67</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0</v>
      </c>
      <c r="N1003" s="189">
        <v>0</v>
      </c>
      <c r="O1003" s="189">
        <v>0</v>
      </c>
      <c r="P1003" s="264">
        <f t="shared" si="15"/>
        <v>0</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2862.45</v>
      </c>
      <c r="N1004" s="189">
        <v>0</v>
      </c>
      <c r="O1004" s="189">
        <v>0</v>
      </c>
      <c r="P1004" s="264">
        <f t="shared" si="15"/>
        <v>2862.45</v>
      </c>
    </row>
    <row r="1005" spans="1:16" x14ac:dyDescent="0.25">
      <c r="A1005" s="255" t="s">
        <v>51</v>
      </c>
      <c r="B1005" s="258" t="s">
        <v>40</v>
      </c>
      <c r="C1005" s="256">
        <v>73043</v>
      </c>
      <c r="D1005" s="259" t="s">
        <v>943</v>
      </c>
      <c r="E1005" s="237">
        <v>0</v>
      </c>
      <c r="F1005" s="237">
        <v>0</v>
      </c>
      <c r="G1005" s="189">
        <v>0</v>
      </c>
      <c r="H1005" s="189">
        <v>0</v>
      </c>
      <c r="I1005" s="189">
        <v>0</v>
      </c>
      <c r="J1005" s="189">
        <v>0</v>
      </c>
      <c r="K1005" s="189">
        <v>33817893.980000004</v>
      </c>
      <c r="L1005" s="189">
        <v>0</v>
      </c>
      <c r="M1005" s="189">
        <v>0</v>
      </c>
      <c r="N1005" s="189">
        <v>0</v>
      </c>
      <c r="O1005" s="189">
        <v>0</v>
      </c>
      <c r="P1005" s="264">
        <f t="shared" si="15"/>
        <v>33817893.980000004</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31311104.350000001</v>
      </c>
      <c r="L1007" s="189">
        <v>0</v>
      </c>
      <c r="M1007" s="189">
        <v>0</v>
      </c>
      <c r="N1007" s="189">
        <v>0</v>
      </c>
      <c r="O1007" s="189">
        <v>0</v>
      </c>
      <c r="P1007" s="264">
        <f t="shared" si="15"/>
        <v>31311104.350000001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0</v>
      </c>
      <c r="N1009" s="189">
        <v>0</v>
      </c>
      <c r="O1009" s="189">
        <v>0</v>
      </c>
      <c r="P1009" s="264">
        <f t="shared" si="15"/>
        <v>0</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71973687.060000002</v>
      </c>
      <c r="L1011" s="189">
        <v>0</v>
      </c>
      <c r="M1011" s="189">
        <v>0</v>
      </c>
      <c r="N1011" s="189">
        <v>0</v>
      </c>
      <c r="O1011" s="189">
        <v>0</v>
      </c>
      <c r="P1011" s="189">
        <f t="shared" si="15"/>
        <v>71973687.060000002</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1037792.75</v>
      </c>
      <c r="N1012" s="189">
        <v>0</v>
      </c>
      <c r="O1012" s="189">
        <v>0</v>
      </c>
      <c r="P1012" s="189">
        <f t="shared" si="15"/>
        <v>1037792.75</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17961849.050000001</v>
      </c>
      <c r="L1013" s="189">
        <v>0</v>
      </c>
      <c r="M1013" s="189">
        <v>0</v>
      </c>
      <c r="N1013" s="189">
        <v>0</v>
      </c>
      <c r="O1013" s="189">
        <v>0</v>
      </c>
      <c r="P1013" s="189">
        <f t="shared" si="15"/>
        <v>17961849.050000001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450431.25</v>
      </c>
      <c r="N1018" s="189">
        <v>0</v>
      </c>
      <c r="O1018" s="189">
        <v>0</v>
      </c>
      <c r="P1018" s="189">
        <f t="shared" si="15"/>
        <v>450431.25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957396.5</v>
      </c>
      <c r="N1020" s="189">
        <v>0</v>
      </c>
      <c r="O1020" s="189">
        <v>0</v>
      </c>
      <c r="P1020" s="189">
        <f t="shared" si="15"/>
        <v>957396.5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0</v>
      </c>
      <c r="N1022" s="189">
        <v>0</v>
      </c>
      <c r="O1022" s="189">
        <v>0</v>
      </c>
      <c r="P1022" s="264">
        <f t="shared" si="15"/>
        <v>0</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0</v>
      </c>
      <c r="N1023" s="189">
        <v>0</v>
      </c>
      <c r="O1023" s="189">
        <v>0</v>
      </c>
      <c r="P1023" s="264">
        <f t="shared" si="15"/>
        <v>0</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115009345.41</v>
      </c>
      <c r="L1025" s="189">
        <v>0</v>
      </c>
      <c r="M1025" s="189">
        <v>0</v>
      </c>
      <c r="N1025" s="189">
        <v>0</v>
      </c>
      <c r="O1025" s="189">
        <v>0</v>
      </c>
      <c r="P1025" s="264">
        <f t="shared" si="15"/>
        <v>115009345.41</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0</v>
      </c>
      <c r="N1027" s="189">
        <v>0</v>
      </c>
      <c r="O1027" s="189">
        <v>0</v>
      </c>
      <c r="P1027" s="264">
        <f t="shared" si="15"/>
        <v>0</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0</v>
      </c>
      <c r="N1037" s="189">
        <v>0</v>
      </c>
      <c r="O1037" s="189">
        <v>0</v>
      </c>
      <c r="P1037" s="189">
        <f t="shared" si="16"/>
        <v>0</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172193.55</v>
      </c>
      <c r="N1038" s="189">
        <v>0</v>
      </c>
      <c r="O1038" s="189">
        <v>0</v>
      </c>
      <c r="P1038" s="189">
        <f t="shared" si="16"/>
        <v>172193.55</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0</v>
      </c>
      <c r="N1039" s="189">
        <v>0</v>
      </c>
      <c r="O1039" s="189">
        <v>0</v>
      </c>
      <c r="P1039" s="189">
        <f t="shared" si="16"/>
        <v>0</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19336943.899999999</v>
      </c>
      <c r="H1041" s="189">
        <v>0</v>
      </c>
      <c r="I1041" s="189">
        <v>0</v>
      </c>
      <c r="J1041" s="189">
        <v>0</v>
      </c>
      <c r="K1041" s="189">
        <v>0</v>
      </c>
      <c r="L1041" s="189">
        <v>0</v>
      </c>
      <c r="M1041" s="189">
        <v>1396052.4</v>
      </c>
      <c r="N1041" s="189">
        <v>0</v>
      </c>
      <c r="O1041" s="189">
        <v>0</v>
      </c>
      <c r="P1041" s="264">
        <f t="shared" si="16"/>
        <v>20732996.299999997</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0</v>
      </c>
      <c r="L1042" s="189">
        <v>0</v>
      </c>
      <c r="M1042" s="189">
        <v>0</v>
      </c>
      <c r="N1042" s="189">
        <v>0</v>
      </c>
      <c r="O1042" s="189">
        <v>0</v>
      </c>
      <c r="P1042" s="264">
        <f t="shared" si="16"/>
        <v>0</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1434203.25</v>
      </c>
      <c r="N1043" s="189">
        <v>0</v>
      </c>
      <c r="O1043" s="189">
        <v>0</v>
      </c>
      <c r="P1043" s="264">
        <f t="shared" si="16"/>
        <v>1434203.25</v>
      </c>
    </row>
    <row r="1044" spans="1:16" x14ac:dyDescent="0.25">
      <c r="A1044" s="255" t="s">
        <v>51</v>
      </c>
      <c r="B1044" s="258" t="s">
        <v>40</v>
      </c>
      <c r="C1044" s="256">
        <v>73854</v>
      </c>
      <c r="D1044" s="259" t="s">
        <v>980</v>
      </c>
      <c r="E1044" s="237">
        <v>13231758.681917302</v>
      </c>
      <c r="F1044" s="237">
        <v>3675039.4941336717</v>
      </c>
      <c r="G1044" s="189">
        <v>0</v>
      </c>
      <c r="H1044" s="189">
        <v>0</v>
      </c>
      <c r="I1044" s="189">
        <v>0</v>
      </c>
      <c r="J1044" s="189">
        <v>0</v>
      </c>
      <c r="K1044" s="189">
        <v>0</v>
      </c>
      <c r="L1044" s="189">
        <v>0</v>
      </c>
      <c r="M1044" s="189">
        <v>0</v>
      </c>
      <c r="N1044" s="189">
        <v>0</v>
      </c>
      <c r="O1044" s="189">
        <v>0</v>
      </c>
      <c r="P1044" s="264">
        <f t="shared" si="16"/>
        <v>0</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0</v>
      </c>
      <c r="N1047" s="189">
        <v>0</v>
      </c>
      <c r="O1047" s="189">
        <v>0</v>
      </c>
      <c r="P1047" s="264">
        <f t="shared" si="16"/>
        <v>0</v>
      </c>
    </row>
    <row r="1048" spans="1:16" x14ac:dyDescent="0.25">
      <c r="A1048" s="255" t="s">
        <v>51</v>
      </c>
      <c r="B1048" s="258" t="s">
        <v>41</v>
      </c>
      <c r="C1048" s="256">
        <v>76001</v>
      </c>
      <c r="D1048" s="259" t="s">
        <v>984</v>
      </c>
      <c r="E1048" s="237">
        <v>18409501.224438056</v>
      </c>
      <c r="F1048" s="237">
        <v>6832146.4271128532</v>
      </c>
      <c r="G1048" s="189">
        <v>0</v>
      </c>
      <c r="H1048" s="189">
        <v>0</v>
      </c>
      <c r="I1048" s="189">
        <v>0</v>
      </c>
      <c r="J1048" s="189">
        <v>0</v>
      </c>
      <c r="K1048" s="189">
        <v>0</v>
      </c>
      <c r="L1048" s="189">
        <v>0</v>
      </c>
      <c r="M1048" s="189">
        <v>1628046.25</v>
      </c>
      <c r="N1048" s="189">
        <v>0</v>
      </c>
      <c r="O1048" s="189">
        <v>0</v>
      </c>
      <c r="P1048" s="264">
        <f t="shared" si="16"/>
        <v>1628046.25</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2166517.7400000002</v>
      </c>
      <c r="N1051" s="189">
        <v>0</v>
      </c>
      <c r="O1051" s="189">
        <v>0</v>
      </c>
      <c r="P1051" s="189">
        <f t="shared" si="16"/>
        <v>2166517.7400000002</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176228</v>
      </c>
      <c r="N1053" s="189">
        <v>0</v>
      </c>
      <c r="O1053" s="189">
        <v>0</v>
      </c>
      <c r="P1053" s="189">
        <f t="shared" si="16"/>
        <v>176228</v>
      </c>
    </row>
    <row r="1054" spans="1:16" x14ac:dyDescent="0.25">
      <c r="A1054" s="221" t="s">
        <v>51</v>
      </c>
      <c r="B1054" s="222" t="s">
        <v>41</v>
      </c>
      <c r="C1054" s="186">
        <v>76109</v>
      </c>
      <c r="D1054" s="187" t="s">
        <v>988</v>
      </c>
      <c r="E1054" s="237">
        <v>224588173.40071627</v>
      </c>
      <c r="F1054" s="237">
        <v>32399084.971780725</v>
      </c>
      <c r="G1054" s="189">
        <v>0</v>
      </c>
      <c r="H1054" s="189">
        <v>18768455</v>
      </c>
      <c r="I1054" s="189">
        <v>0</v>
      </c>
      <c r="J1054" s="189">
        <v>0</v>
      </c>
      <c r="K1054" s="189">
        <v>15527355.16</v>
      </c>
      <c r="L1054" s="189">
        <v>0</v>
      </c>
      <c r="M1054" s="189">
        <v>0</v>
      </c>
      <c r="N1054" s="189">
        <v>0</v>
      </c>
      <c r="O1054" s="189">
        <v>0</v>
      </c>
      <c r="P1054" s="189">
        <f t="shared" si="16"/>
        <v>34295810.159999996</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0</v>
      </c>
      <c r="N1056" s="189">
        <v>0</v>
      </c>
      <c r="O1056" s="189">
        <v>0</v>
      </c>
      <c r="P1056" s="189">
        <f t="shared" si="16"/>
        <v>0</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1228520.75</v>
      </c>
      <c r="N1057" s="189">
        <v>0</v>
      </c>
      <c r="O1057" s="189">
        <v>0</v>
      </c>
      <c r="P1057" s="189">
        <f t="shared" si="16"/>
        <v>1228520.75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6939</v>
      </c>
      <c r="N1058" s="189">
        <v>0</v>
      </c>
      <c r="O1058" s="189">
        <v>0</v>
      </c>
      <c r="P1058" s="189">
        <f t="shared" si="16"/>
        <v>6939</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55849</v>
      </c>
      <c r="N1059" s="189">
        <v>0</v>
      </c>
      <c r="O1059" s="189">
        <v>0</v>
      </c>
      <c r="P1059" s="189">
        <f t="shared" si="16"/>
        <v>55849</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728575.19000000006</v>
      </c>
      <c r="N1060" s="189">
        <v>0</v>
      </c>
      <c r="O1060" s="189">
        <v>0</v>
      </c>
      <c r="P1060" s="189">
        <f t="shared" si="16"/>
        <v>728575.19000000006</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0</v>
      </c>
      <c r="N1062" s="189">
        <v>0</v>
      </c>
      <c r="O1062" s="189">
        <v>0</v>
      </c>
      <c r="P1062" s="264">
        <f t="shared" si="16"/>
        <v>0</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0</v>
      </c>
      <c r="N1066" s="189">
        <v>0</v>
      </c>
      <c r="O1066" s="189">
        <v>0</v>
      </c>
      <c r="P1066" s="264">
        <f t="shared" si="16"/>
        <v>0</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0</v>
      </c>
      <c r="I1069" s="189">
        <v>0</v>
      </c>
      <c r="J1069" s="189">
        <v>0</v>
      </c>
      <c r="K1069" s="189">
        <v>0</v>
      </c>
      <c r="L1069" s="189">
        <v>0</v>
      </c>
      <c r="M1069" s="189">
        <v>3662939</v>
      </c>
      <c r="N1069" s="189">
        <v>0</v>
      </c>
      <c r="O1069" s="189">
        <v>0</v>
      </c>
      <c r="P1069" s="264">
        <f t="shared" si="16"/>
        <v>3662939</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0</v>
      </c>
      <c r="N1072" s="189">
        <v>0</v>
      </c>
      <c r="O1072" s="189">
        <v>0</v>
      </c>
      <c r="P1072" s="189">
        <f t="shared" si="16"/>
        <v>0</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148036</v>
      </c>
      <c r="N1074" s="189">
        <v>0</v>
      </c>
      <c r="O1074" s="189">
        <v>0</v>
      </c>
      <c r="P1074" s="189">
        <f t="shared" si="16"/>
        <v>148036</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0</v>
      </c>
      <c r="N1076" s="189">
        <v>0</v>
      </c>
      <c r="O1076" s="189">
        <v>0</v>
      </c>
      <c r="P1076" s="189">
        <f t="shared" si="16"/>
        <v>0</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0</v>
      </c>
      <c r="N1077" s="189">
        <v>0</v>
      </c>
      <c r="O1077" s="189">
        <v>0</v>
      </c>
      <c r="P1077" s="189">
        <f t="shared" si="16"/>
        <v>0</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429173.5</v>
      </c>
      <c r="N1078" s="189">
        <v>0</v>
      </c>
      <c r="O1078" s="189">
        <v>0</v>
      </c>
      <c r="P1078" s="189">
        <f t="shared" si="16"/>
        <v>429173.5</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0</v>
      </c>
      <c r="N1080" s="189">
        <v>0</v>
      </c>
      <c r="O1080" s="189">
        <v>0</v>
      </c>
      <c r="P1080" s="189">
        <f t="shared" si="16"/>
        <v>0</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0</v>
      </c>
      <c r="N1082" s="189">
        <v>0</v>
      </c>
      <c r="O1082" s="189">
        <v>0</v>
      </c>
      <c r="P1082" s="264">
        <f t="shared" si="16"/>
        <v>0</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987508.1100000001</v>
      </c>
      <c r="H1086" s="189">
        <v>0</v>
      </c>
      <c r="I1086" s="189">
        <v>0</v>
      </c>
      <c r="J1086" s="189">
        <v>0</v>
      </c>
      <c r="K1086" s="189">
        <v>0</v>
      </c>
      <c r="L1086" s="189">
        <v>0</v>
      </c>
      <c r="M1086" s="189">
        <v>0</v>
      </c>
      <c r="N1086" s="189">
        <v>0</v>
      </c>
      <c r="O1086" s="189">
        <v>0</v>
      </c>
      <c r="P1086" s="264">
        <f t="shared" si="16"/>
        <v>987508.1100000001</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71561.5</v>
      </c>
      <c r="N1087" s="189">
        <v>0</v>
      </c>
      <c r="O1087" s="189">
        <v>0</v>
      </c>
      <c r="P1087" s="264">
        <f t="shared" si="16"/>
        <v>71561.5</v>
      </c>
    </row>
    <row r="1088" spans="1:16" x14ac:dyDescent="0.25">
      <c r="A1088" s="255" t="s">
        <v>51</v>
      </c>
      <c r="B1088" s="258" t="s">
        <v>41</v>
      </c>
      <c r="C1088" s="256">
        <v>76892</v>
      </c>
      <c r="D1088" s="259" t="s">
        <v>1017</v>
      </c>
      <c r="E1088" s="237">
        <v>173718794.10795462</v>
      </c>
      <c r="F1088" s="237">
        <v>48425670.35160023</v>
      </c>
      <c r="G1088" s="189">
        <v>9369025.3699999992</v>
      </c>
      <c r="H1088" s="189">
        <v>0</v>
      </c>
      <c r="I1088" s="189">
        <v>0</v>
      </c>
      <c r="J1088" s="189">
        <v>0</v>
      </c>
      <c r="K1088" s="189">
        <v>0</v>
      </c>
      <c r="L1088" s="189">
        <v>0</v>
      </c>
      <c r="M1088" s="189">
        <v>8087263.4699999997</v>
      </c>
      <c r="N1088" s="189">
        <v>0</v>
      </c>
      <c r="O1088" s="189">
        <v>0</v>
      </c>
      <c r="P1088" s="264">
        <f t="shared" si="16"/>
        <v>17456288.84</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0</v>
      </c>
      <c r="N1089" s="189">
        <v>0</v>
      </c>
      <c r="O1089" s="189">
        <v>0</v>
      </c>
      <c r="P1089" s="264">
        <f t="shared" si="16"/>
        <v>0</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0</v>
      </c>
      <c r="N1090" s="189">
        <v>0</v>
      </c>
      <c r="O1090" s="189">
        <v>0</v>
      </c>
      <c r="P1090" s="264">
        <f t="shared" si="16"/>
        <v>0</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0</v>
      </c>
      <c r="N1091" s="189">
        <v>0</v>
      </c>
      <c r="O1091" s="189">
        <v>0</v>
      </c>
      <c r="P1091" s="189">
        <f t="shared" si="16"/>
        <v>0</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0</v>
      </c>
      <c r="N1092" s="189">
        <v>0</v>
      </c>
      <c r="O1092" s="189">
        <v>0</v>
      </c>
      <c r="P1092" s="189">
        <f t="shared" si="16"/>
        <v>0</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633271</v>
      </c>
      <c r="N1095" s="189">
        <v>0</v>
      </c>
      <c r="O1095" s="189">
        <v>0</v>
      </c>
      <c r="P1095" s="189">
        <f t="shared" si="16"/>
        <v>633271</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0</v>
      </c>
      <c r="N1096" s="189">
        <v>0</v>
      </c>
      <c r="O1096" s="189">
        <v>0</v>
      </c>
      <c r="P1096" s="189">
        <f t="shared" si="16"/>
        <v>0</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2124531.65</v>
      </c>
      <c r="N1097" s="189">
        <v>0</v>
      </c>
      <c r="O1097" s="189">
        <v>0</v>
      </c>
      <c r="P1097" s="189">
        <f t="shared" si="16"/>
        <v>2124531.65</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7026140.25</v>
      </c>
      <c r="N1098" s="189">
        <v>0</v>
      </c>
      <c r="O1098" s="189">
        <v>0</v>
      </c>
      <c r="P1098" s="189">
        <f t="shared" si="16"/>
        <v>7026140.25</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3257938.5</v>
      </c>
      <c r="N1103" s="189">
        <v>0</v>
      </c>
      <c r="O1103" s="189">
        <v>0</v>
      </c>
      <c r="P1103" s="264">
        <f t="shared" si="17"/>
        <v>3257938.5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9090</v>
      </c>
      <c r="N1104" s="189">
        <v>0</v>
      </c>
      <c r="O1104" s="189">
        <v>0</v>
      </c>
      <c r="P1104" s="264">
        <f t="shared" si="17"/>
        <v>9090</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0</v>
      </c>
      <c r="N1105" s="189">
        <v>0</v>
      </c>
      <c r="O1105" s="189">
        <v>0</v>
      </c>
      <c r="P1105" s="264">
        <f t="shared" si="17"/>
        <v>0</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0</v>
      </c>
      <c r="N1106" s="189">
        <v>0</v>
      </c>
      <c r="O1106" s="189">
        <v>0</v>
      </c>
      <c r="P1106" s="264">
        <f t="shared" si="17"/>
        <v>0</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0</v>
      </c>
      <c r="N1107" s="189">
        <v>0</v>
      </c>
      <c r="O1107" s="189">
        <v>0</v>
      </c>
      <c r="P1107" s="264">
        <f t="shared" si="17"/>
        <v>0</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0</v>
      </c>
      <c r="N1113" s="189">
        <v>0</v>
      </c>
      <c r="O1113" s="189">
        <v>0</v>
      </c>
      <c r="P1113" s="189">
        <f t="shared" si="17"/>
        <v>0</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8135563.75</v>
      </c>
      <c r="N1115" s="189">
        <v>0</v>
      </c>
      <c r="O1115" s="189">
        <v>0</v>
      </c>
      <c r="P1115" s="189">
        <f t="shared" si="17"/>
        <v>8135563.75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0</v>
      </c>
      <c r="N1116" s="189">
        <v>0</v>
      </c>
      <c r="O1116" s="189">
        <v>0</v>
      </c>
      <c r="P1116" s="189">
        <f t="shared" si="17"/>
        <v>0</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177082.26</v>
      </c>
      <c r="N1118" s="189">
        <v>0</v>
      </c>
      <c r="O1118" s="189">
        <v>0</v>
      </c>
      <c r="P1118" s="189">
        <f t="shared" si="17"/>
        <v>177082.26</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0</v>
      </c>
      <c r="N1120" s="189">
        <v>0</v>
      </c>
      <c r="O1120" s="189">
        <v>0</v>
      </c>
      <c r="P1120" s="189">
        <f t="shared" si="17"/>
        <v>0</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0</v>
      </c>
      <c r="N1121" s="189">
        <v>0</v>
      </c>
      <c r="O1121" s="189">
        <v>0</v>
      </c>
      <c r="P1121" s="264">
        <f t="shared" si="17"/>
        <v>0</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0</v>
      </c>
      <c r="N1123" s="189">
        <v>0</v>
      </c>
      <c r="O1123" s="189">
        <v>0</v>
      </c>
      <c r="P1123" s="264">
        <f t="shared" si="17"/>
        <v>0</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0</v>
      </c>
      <c r="N1124" s="189">
        <v>0</v>
      </c>
      <c r="O1124" s="189">
        <v>0</v>
      </c>
      <c r="P1124" s="264">
        <f t="shared" si="17"/>
        <v>0</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0</v>
      </c>
      <c r="N1127" s="189">
        <v>0</v>
      </c>
      <c r="O1127" s="189">
        <v>0</v>
      </c>
      <c r="P1127" s="264">
        <f t="shared" si="17"/>
        <v>0</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0</v>
      </c>
      <c r="N1131" s="189">
        <v>0</v>
      </c>
      <c r="O1131" s="189">
        <v>0</v>
      </c>
      <c r="P1131" s="189">
        <f t="shared" si="17"/>
        <v>0</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15956789</v>
      </c>
      <c r="L1133" s="189">
        <v>0</v>
      </c>
      <c r="M1133" s="189">
        <v>377157.25</v>
      </c>
      <c r="N1133" s="189">
        <v>0</v>
      </c>
      <c r="O1133" s="189">
        <v>0</v>
      </c>
      <c r="P1133" s="189">
        <f t="shared" si="17"/>
        <v>16333946.25</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329205</v>
      </c>
      <c r="N1134" s="189">
        <v>0</v>
      </c>
      <c r="O1134" s="189">
        <v>0</v>
      </c>
      <c r="P1134" s="189">
        <f t="shared" si="17"/>
        <v>329205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0</v>
      </c>
      <c r="N1136" s="189">
        <v>0</v>
      </c>
      <c r="O1136" s="189">
        <v>0</v>
      </c>
      <c r="P1136" s="189">
        <f t="shared" si="17"/>
        <v>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791162.23</v>
      </c>
      <c r="N1138" s="189">
        <v>0</v>
      </c>
      <c r="O1138" s="189">
        <v>0</v>
      </c>
      <c r="P1138" s="189">
        <f t="shared" si="17"/>
        <v>791162.23</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23620</v>
      </c>
      <c r="N1141" s="189">
        <v>0</v>
      </c>
      <c r="O1141" s="189">
        <v>0</v>
      </c>
      <c r="P1141" s="264">
        <f t="shared" si="17"/>
        <v>23620</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1575745391.22</v>
      </c>
      <c r="M1145" s="189">
        <v>0</v>
      </c>
      <c r="N1145" s="189">
        <v>0</v>
      </c>
      <c r="O1145" s="189">
        <v>0</v>
      </c>
      <c r="P1145" s="264">
        <f t="shared" si="17"/>
        <v>1575745391.22</v>
      </c>
    </row>
    <row r="1146" spans="1:16" x14ac:dyDescent="0.25">
      <c r="A1146" s="260" t="s">
        <v>1063</v>
      </c>
      <c r="B1146" s="117"/>
      <c r="C1146" s="261" t="s">
        <v>1121</v>
      </c>
      <c r="D1146" s="259" t="s">
        <v>1065</v>
      </c>
      <c r="E1146" s="237">
        <v>22018122.597411901</v>
      </c>
      <c r="F1146" s="237">
        <v>0</v>
      </c>
      <c r="G1146" s="189">
        <v>773304.39</v>
      </c>
      <c r="H1146" s="189">
        <v>0</v>
      </c>
      <c r="I1146" s="189">
        <v>0</v>
      </c>
      <c r="J1146" s="189">
        <v>0</v>
      </c>
      <c r="K1146" s="189">
        <v>0</v>
      </c>
      <c r="L1146" s="189">
        <v>0</v>
      </c>
      <c r="M1146" s="189">
        <v>0</v>
      </c>
      <c r="N1146" s="189">
        <v>0</v>
      </c>
      <c r="O1146" s="189">
        <v>0</v>
      </c>
      <c r="P1146" s="264">
        <f t="shared" si="17"/>
        <v>773304.39</v>
      </c>
    </row>
    <row r="1147" spans="1:16" x14ac:dyDescent="0.25">
      <c r="A1147" s="260" t="s">
        <v>1063</v>
      </c>
      <c r="B1147" s="117"/>
      <c r="C1147" s="261" t="s">
        <v>1122</v>
      </c>
      <c r="D1147" s="259" t="s">
        <v>1066</v>
      </c>
      <c r="E1147" s="237">
        <v>8281942138.1244678</v>
      </c>
      <c r="F1147" s="237">
        <v>0</v>
      </c>
      <c r="G1147" s="189">
        <v>0</v>
      </c>
      <c r="H1147" s="189">
        <v>1376499278.79</v>
      </c>
      <c r="I1147" s="189">
        <v>0</v>
      </c>
      <c r="J1147" s="189">
        <v>0</v>
      </c>
      <c r="K1147" s="189">
        <v>0</v>
      </c>
      <c r="L1147" s="189">
        <v>0</v>
      </c>
      <c r="M1147" s="189">
        <v>0</v>
      </c>
      <c r="N1147" s="189">
        <v>0</v>
      </c>
      <c r="O1147" s="189">
        <v>0</v>
      </c>
      <c r="P1147" s="264">
        <f t="shared" si="17"/>
        <v>1376499278.79</v>
      </c>
    </row>
    <row r="1148" spans="1:16" x14ac:dyDescent="0.25">
      <c r="A1148" s="260" t="s">
        <v>1063</v>
      </c>
      <c r="B1148" s="117"/>
      <c r="C1148" s="261" t="s">
        <v>1123</v>
      </c>
      <c r="D1148" s="259" t="s">
        <v>1067</v>
      </c>
      <c r="E1148" s="237">
        <v>9689727915.5901623</v>
      </c>
      <c r="F1148" s="237">
        <v>0</v>
      </c>
      <c r="G1148" s="189">
        <v>0</v>
      </c>
      <c r="H1148" s="189">
        <v>328844505.06999999</v>
      </c>
      <c r="I1148" s="189">
        <v>0</v>
      </c>
      <c r="J1148" s="189">
        <v>0</v>
      </c>
      <c r="K1148" s="189">
        <v>0</v>
      </c>
      <c r="L1148" s="189">
        <v>0</v>
      </c>
      <c r="M1148" s="189">
        <v>0</v>
      </c>
      <c r="N1148" s="189">
        <v>0</v>
      </c>
      <c r="O1148" s="189">
        <v>0</v>
      </c>
      <c r="P1148" s="264">
        <f t="shared" si="17"/>
        <v>328844505.06999999</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0</v>
      </c>
      <c r="P1150" s="264">
        <f t="shared" si="17"/>
        <v>0</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0</v>
      </c>
      <c r="H1153" s="189">
        <v>0</v>
      </c>
      <c r="I1153" s="189">
        <v>0</v>
      </c>
      <c r="J1153" s="189">
        <v>0</v>
      </c>
      <c r="K1153" s="189">
        <v>0</v>
      </c>
      <c r="L1153" s="189">
        <v>0</v>
      </c>
      <c r="M1153" s="189">
        <v>0</v>
      </c>
      <c r="N1153" s="189">
        <v>0</v>
      </c>
      <c r="O1153" s="189">
        <v>0</v>
      </c>
      <c r="P1153" s="189">
        <f>SUM(G1153:O1153)</f>
        <v>0</v>
      </c>
    </row>
    <row r="1154" spans="1:17" s="32" customFormat="1" ht="45" x14ac:dyDescent="0.25">
      <c r="A1154" s="226"/>
      <c r="B1154" s="227"/>
      <c r="C1154" s="198"/>
      <c r="D1154" s="199" t="s">
        <v>1072</v>
      </c>
      <c r="E1154" s="238">
        <f>SUM(E9:E1153)</f>
        <v>627533514984.96228</v>
      </c>
      <c r="F1154" s="238">
        <f>SUM(F9:F1153)</f>
        <v>156883378746.24069</v>
      </c>
      <c r="G1154" s="238">
        <f>SUM(G11:G1153)</f>
        <v>115249979.28999999</v>
      </c>
      <c r="H1154" s="238">
        <f t="shared" ref="H1154:O1154" si="18">SUM(H11:H1153)</f>
        <v>43885794148.330017</v>
      </c>
      <c r="I1154" s="238">
        <f t="shared" si="18"/>
        <v>137925132.93000001</v>
      </c>
      <c r="J1154" s="238">
        <f t="shared" si="18"/>
        <v>277709611.99999994</v>
      </c>
      <c r="K1154" s="238">
        <f t="shared" si="18"/>
        <v>23645756656.89999</v>
      </c>
      <c r="L1154" s="238">
        <f t="shared" si="18"/>
        <v>7759352305.250001</v>
      </c>
      <c r="M1154" s="238">
        <f t="shared" si="18"/>
        <v>331369526</v>
      </c>
      <c r="N1154" s="238">
        <f t="shared" si="18"/>
        <v>138653602.25</v>
      </c>
      <c r="O1154" s="238">
        <f t="shared" si="18"/>
        <v>42953232.25</v>
      </c>
      <c r="P1154" s="238">
        <f>SUM(P11:P1153)</f>
        <v>76334764195.200012</v>
      </c>
      <c r="Q1154" s="279"/>
    </row>
    <row r="1155" spans="1:17" x14ac:dyDescent="0.25">
      <c r="A1155" s="228"/>
      <c r="B1155" s="229"/>
      <c r="C1155" s="202" t="s">
        <v>1096</v>
      </c>
      <c r="D1155" s="203" t="s">
        <v>1073</v>
      </c>
      <c r="E1155" s="239">
        <v>2353250681193.6069</v>
      </c>
      <c r="F1155" s="297"/>
      <c r="G1155" s="189">
        <v>345749937.89999998</v>
      </c>
      <c r="H1155" s="189">
        <v>131657382444.88</v>
      </c>
      <c r="I1155" s="189">
        <v>413775398.99000001</v>
      </c>
      <c r="J1155" s="189">
        <v>833128836</v>
      </c>
      <c r="K1155" s="189">
        <v>70937269970.669998</v>
      </c>
      <c r="L1155" s="189">
        <v>23278056915.75</v>
      </c>
      <c r="M1155" s="189">
        <v>994108577.32999992</v>
      </c>
      <c r="N1155" s="189">
        <v>415960806.75</v>
      </c>
      <c r="O1155" s="189">
        <v>128859696.75</v>
      </c>
      <c r="P1155" s="189">
        <f>SUM(G1155:O1155)</f>
        <v>229004292585.01999</v>
      </c>
    </row>
    <row r="1156" spans="1:17" x14ac:dyDescent="0.25">
      <c r="A1156" s="228"/>
      <c r="B1156" s="229"/>
      <c r="C1156" s="201"/>
      <c r="D1156" s="203" t="s">
        <v>1074</v>
      </c>
      <c r="E1156" s="299">
        <f>+E1154+F1154+E1155</f>
        <v>3137667574924.8101</v>
      </c>
      <c r="F1156" s="300"/>
      <c r="G1156" s="240">
        <f>+G1154+G1155</f>
        <v>460999917.18999994</v>
      </c>
      <c r="H1156" s="240">
        <f t="shared" ref="H1156:O1156" si="19">+H1154+H1155</f>
        <v>175543176593.21002</v>
      </c>
      <c r="I1156" s="240">
        <f t="shared" si="19"/>
        <v>551700531.92000008</v>
      </c>
      <c r="J1156" s="240">
        <f t="shared" si="19"/>
        <v>1110838448</v>
      </c>
      <c r="K1156" s="240">
        <f>+K1154+K1155</f>
        <v>94583026627.569992</v>
      </c>
      <c r="L1156" s="240">
        <f t="shared" si="19"/>
        <v>31037409221</v>
      </c>
      <c r="M1156" s="240">
        <f t="shared" si="19"/>
        <v>1325478103.3299999</v>
      </c>
      <c r="N1156" s="240">
        <f t="shared" si="19"/>
        <v>554614409</v>
      </c>
      <c r="O1156" s="240">
        <f>+O1154+O1155</f>
        <v>171812929</v>
      </c>
      <c r="P1156" s="240">
        <f>+P1154+P1155</f>
        <v>305339056780.21997</v>
      </c>
    </row>
    <row r="1157" spans="1:17" x14ac:dyDescent="0.25">
      <c r="A1157" s="230" t="s">
        <v>1093</v>
      </c>
      <c r="B1157" s="231"/>
      <c r="C1157" s="215"/>
      <c r="D1157" s="204"/>
      <c r="E1157" s="239"/>
      <c r="F1157" s="298"/>
      <c r="G1157" s="205"/>
      <c r="H1157" s="206"/>
      <c r="I1157" s="206"/>
      <c r="J1157" s="206"/>
      <c r="K1157" s="206"/>
      <c r="L1157" s="206"/>
      <c r="M1157" s="206"/>
      <c r="N1157" s="206"/>
      <c r="O1157" s="206"/>
      <c r="P1157" s="214">
        <v>155600309.47000003</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317247100483.68994</v>
      </c>
    </row>
    <row r="1160" spans="1:17" x14ac:dyDescent="0.25">
      <c r="A1160" s="234" t="s">
        <v>1090</v>
      </c>
      <c r="B1160" s="235"/>
      <c r="C1160" s="33"/>
      <c r="D1160" s="33"/>
      <c r="G1160" s="35"/>
      <c r="H1160" s="35"/>
      <c r="I1160" s="35"/>
      <c r="J1160" s="35"/>
      <c r="K1160" s="35"/>
      <c r="L1160" s="35"/>
      <c r="M1160" s="35"/>
      <c r="N1160" s="34"/>
      <c r="O1160" s="36"/>
      <c r="P1160" s="36"/>
    </row>
    <row r="1161" spans="1:17" customFormat="1" ht="47.25" customHeight="1" x14ac:dyDescent="0.25">
      <c r="A1161" s="290" t="s">
        <v>1135</v>
      </c>
      <c r="B1161" s="291"/>
      <c r="C1161" s="291"/>
      <c r="D1161" s="291"/>
      <c r="E1161" s="291"/>
      <c r="F1161" s="291"/>
      <c r="G1161" s="292"/>
      <c r="H1161" s="292"/>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topLeftCell="A1138" workbookViewId="0">
      <selection activeCell="H1158" sqref="H115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3" t="str">
        <f>+'BIENIO 2021-2022 X MINERAL'!A9:C9</f>
        <v>(Cifras en pesos a  31 de Marzo 2021)</v>
      </c>
      <c r="B8" s="283"/>
      <c r="C8" s="283"/>
      <c r="E8" s="3"/>
      <c r="F8" s="3"/>
      <c r="G8" s="3"/>
      <c r="H8" s="3"/>
      <c r="I8" s="3"/>
    </row>
    <row r="9" spans="1:18" s="18" customFormat="1" ht="51.75" x14ac:dyDescent="0.25">
      <c r="A9" s="40" t="s">
        <v>1079</v>
      </c>
      <c r="B9" s="41" t="s">
        <v>8</v>
      </c>
      <c r="C9" s="42" t="s">
        <v>1080</v>
      </c>
      <c r="D9" s="42" t="s">
        <v>1081</v>
      </c>
      <c r="E9" s="42" t="s">
        <v>1099</v>
      </c>
      <c r="F9" s="42" t="s">
        <v>1104</v>
      </c>
      <c r="G9" s="42" t="s">
        <v>1117</v>
      </c>
      <c r="H9" s="42" t="s">
        <v>1137</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1138328728.01</v>
      </c>
      <c r="I10" s="211">
        <f>SUM(C10:H10)</f>
        <v>11682159190.52</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0: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111366685.38000001</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210198894.81999999</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100662911.03</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875.86</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27861524.82</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19178509612.98</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2137788750.6700001</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274051478.03999996</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331938446.94</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13314541.300000001</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398390928.26999998</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31940074.039999999</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118552900.38</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14848703.439999999</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6625506.3100000005</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4528795.42</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24278155.91</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1395823.8</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1434427.54</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5248621.17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10308187.559999999</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3471041.4000000004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122982091.53999999</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62875657.790000007</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303802.5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71271387.489999995</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634449.99</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0</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24891714.359999999</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817833.6</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85592076.650000006</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2448526876.29</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96812631.109999999</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10341363.51</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75456.25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2963113717.6199999</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0</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0</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55929832.57</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350389.71</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1434995301.02</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56109647.849999994</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501129772.45999998</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11151787.600000001</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0</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59158359.409999996</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47797987.829999998</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161543239.62</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344876710.38999999</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1369598.47</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0</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2018892881</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361384.97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64355078.969999999</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0</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7420928.5300000003</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239727584.67000002</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1083603281.74</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58780293.610000007</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79982637.379999995</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60423377.989999995</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0</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59579478.229999997</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0</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12221986.42</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15818711.24</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368201078.13</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32539019.620000001</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270097.75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2480675.25</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0</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1028584</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0</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448779.75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0</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962122.38</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9562967.5399999991</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82951370.289999992</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0</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15831406.870000001</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0</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0</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662532.84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0</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0</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101818195.38</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9087525.4199999999</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259584628.63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22072405.27</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0</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135104098.52000001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1496417.0899999999</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441251640.63</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53476313.669999994</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179664670.60000002</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18972808.190000001</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17846441.449999999</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0</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4602775.46</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3310203.19</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4040.4</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0</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4731462.93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3982213.6000000006</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3310203.19</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3310203.19</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377122.83</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2632277.0700000003</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3310203.24</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162837.97999999998</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0</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0</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3057275.05</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0</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3310203.19</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8280382.4699999997</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1626578.88</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6620406.3799999999</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2163864.52</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3398291.46</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8118958.9399999995</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0</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4041388.0100000007</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9975336.3699999992</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3597684.36</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8037044.1299999999</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10811844.58</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2265.41</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3310203.19</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23718980.68</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0</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5756193.6699999999</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2930282.88</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71386.34</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1885791.66</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8288703.1800000006</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37792981.75</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28033.510000000002</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5517005.3499999996</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0</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19393071.91</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13675089.639999999</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90015563.930000007</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1659473.39</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788960.5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9161894.4399999995</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0</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134806.47</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28463.760000000002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29265470.309999999</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0</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10610953.630000001</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0</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8170232.8999999994</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32750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0</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1626578.88</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16314852.330000002</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0</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42864334.630000003</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29510665.530000001</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52600882.080000006</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3310203.19</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0</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598841.05000000005</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104846.25</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0</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17515138.66</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9049588.9199999999</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0</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26653635.399999999</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3310203.19</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0</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2091173.17</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0</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0</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205717874.55000001</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114266.01</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2279398.1100000003</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0</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41776114.18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0</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14134184.629999999</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0</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629592384.24000001</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62311897.140000001</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41184243.289999999</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12125274.890000001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0</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113095990.7</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4818369.79</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16162.5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0</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10808415.5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6336728.1399999997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0</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0</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0</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0</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1197595.3900000001</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0</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24665613.080000002</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0</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0</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24668.5</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5215063.83</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1438507.96</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52763.5</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1332710.6200000001</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0</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1894447.5</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0</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0</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18768</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714898.23</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0</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166630267.05000001</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175990.5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105125275.95</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19750</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1086681.1099999999</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2627488.0099999998</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0</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1838603641.6800001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10883591026.420002</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3446064.07</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0</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727076054.56000006</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192460.25</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0</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1039571.16</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3751696687.6999998</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618198.21</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0</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0</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89748.21</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389175</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196270.22000000003</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1159110734.6300001</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143249581.02000001</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143249581.02000001</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154755</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2144892142.27</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229219829.63</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200549413.43000001</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0</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956778615.38999999</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0</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410292825.01999998</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0</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26078.25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0</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0</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0</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0</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0</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0</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0</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2418753.75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0</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0</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138021.34</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0</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47491718.229999989</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0</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0</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3310203.19</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0</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23726.35</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64540236.25</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0</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56249.020000000004</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0</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592549.93999999994</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76881.25</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1348510.96</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44164956.850000001</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0</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408134.75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459973.75</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0</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531770.41</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5984.75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0</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102298.25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0</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8368.4700000000012</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189226.76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0</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106763273.73</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0</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86716.49</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12786126.229999997</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0</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162000447.64000002</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128225.25</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3823654.0299999993</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4331739</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973112.5</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29471361.449999999</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40181.200000000004</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4433792.75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7228355.25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551816.18000000005</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83844627.099999994</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100419375.05</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281839734.08999997</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663207068.32999992</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86884550.570000008</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239999732.32999998</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0</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735007159.50999999</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273432909.32999998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106264300.25999999</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0</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5199637.99</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101938084.37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15101120.92</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96334304.140000001</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6455745.5</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199569283.35000002</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697157215.60000002</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21700</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21216768.390000001</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51184415.730000004</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0</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0</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3535724.33</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0</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0</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25200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47842372.760000005</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1111856.43</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17752192.079999998</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3326146.5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5785748.1899999995</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15501234.049999999</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11313281.470000001</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0</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440243.20000000001</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0</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4444588.91</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163472233.59</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347321447.36000001</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194166.25</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340066202.34000003</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110153720.15000001</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9948022.8200000003</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0</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171110288.47999999</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67431118.600000009</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9652504.1500000004</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203762.75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3288597350.2599993</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435328.5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0</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8513351.5</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3906656.5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0</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47826.5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504189.26</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0</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0</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0</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795400</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338362.5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0</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1031488.25</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0</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0</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0</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137073</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6732184.2799999993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0</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390064.12</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132645141.78</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0</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0</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0</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56822278.229999997</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0</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0</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0</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49540.25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4802658.71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0</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3323076.38</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14108897.859999999</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0</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0</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0</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0</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0</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0</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0</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45518125.829999998</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1772207.9000000001</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98245548.859999999</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55222949.359999999</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0</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784000.83</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50668285.649999999</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3176506.25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40475.980000000003</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0</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0</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6882018.9900000002</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15466031.479999999</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5791277.4500000002</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513753.69999999995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16029.25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2678438.1</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0</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0</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261633.25</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24503504.869999997</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8416346.3399999999</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12618242.629999999</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6492415.8899999997</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1706729.25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0</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449989.36</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16539.66</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4278.5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0</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0</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0</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8512114.1999999993</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371445.5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97817.75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72098145.969999999</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93365009.00999999</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0</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249998.47</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1541971</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270644.14</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1254719.6100000001</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0</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49321.479999999996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100687</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0</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446013</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0</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1809493.3800000001</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602562.97</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0</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7305346.3499999996</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0</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26693.850000000002</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1276175.48</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0</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442977.5</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1764708.5</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1296502</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0</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13508625.460000001</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0</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0</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0</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0</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0</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139009.5</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907605.06</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510375</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0</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0</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4035032.7199999997</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26276832.490000002</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20366049.100000001</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6530654.5</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51012358.069999993</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132299.85999999999</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0</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0</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0</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6941554.5299999993</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14973722.67</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0</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2862.45</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33817893.980000004</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31311104.350000001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0</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71973687.060000002</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1037792.75</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17961849.050000001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450431.25</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957396.5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0</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0</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115009345.41</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0</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0</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172193.55</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0</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20732996.299999997</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0</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1434203.25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0</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0</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1628046.25</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2166517.7400000002</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176228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34295810.159999996</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0</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1228520.75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6939</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55849</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728575.19000000006</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0</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0</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3662939</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0</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148036</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0</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0</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429173.5</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0</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0</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987508.1100000001</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71561.5</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17456288.84</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0</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0</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0</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0</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633271</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0</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2124531.65</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7026140.25</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3257938.5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9090</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0</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0</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0</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0</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8135563.75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0</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177082.26</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0</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0</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0</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0</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0</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0</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16333946.25</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329205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791162.23</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23620</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1575745391.22</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773304.39</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1376499278.79</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328844505.06999999</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0</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0</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76334764195.200012</v>
      </c>
      <c r="I1153" s="177">
        <f>SUM(I10:I1152)</f>
        <v>2603709489047.7241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229004292585.01999</v>
      </c>
      <c r="I1154" s="114">
        <f>SUM(C1154:G1154)</f>
        <v>13737382865605.697</v>
      </c>
      <c r="K1154"/>
      <c r="N1154" s="5"/>
    </row>
    <row r="1155" spans="1:14"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4194366263939.9194</v>
      </c>
      <c r="H1155" s="180">
        <f>H1153+H1154</f>
        <v>305339056780.21997</v>
      </c>
      <c r="I1155" s="181">
        <f>SUM(C1155:G1155)</f>
        <v>16339954025925.408</v>
      </c>
      <c r="K1155"/>
      <c r="N1155" s="5"/>
    </row>
    <row r="1156" spans="1:14"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155600309.47000003</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4242831756466.0493</v>
      </c>
      <c r="H1158" s="183">
        <f>H1155+H1156+H1157</f>
        <v>317247100483.68994</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4" t="s">
        <v>1092</v>
      </c>
      <c r="B1160" s="285"/>
      <c r="C1160" s="285"/>
      <c r="D1160" s="285"/>
      <c r="E1160" s="285"/>
      <c r="F1160" s="285"/>
      <c r="G1160" s="285"/>
      <c r="H1160" s="285"/>
      <c r="I1160" s="5"/>
    </row>
    <row r="1161" spans="1:14" ht="40.5" customHeight="1" x14ac:dyDescent="0.25">
      <c r="A1161" s="284" t="s">
        <v>1107</v>
      </c>
      <c r="B1161" s="285"/>
      <c r="C1161" s="285"/>
      <c r="D1161" s="285"/>
      <c r="E1161" s="285"/>
      <c r="F1161" s="285"/>
      <c r="G1161" s="285"/>
      <c r="H1161" s="285"/>
      <c r="I1161" s="5"/>
    </row>
    <row r="1162" spans="1:14" ht="30" customHeight="1" x14ac:dyDescent="0.25">
      <c r="A1162" s="284" t="s">
        <v>1108</v>
      </c>
      <c r="B1162" s="285"/>
      <c r="C1162" s="285"/>
      <c r="D1162" s="285"/>
      <c r="E1162" s="285"/>
      <c r="F1162" s="285"/>
      <c r="G1162" s="285"/>
      <c r="H1162" s="285"/>
      <c r="I1162" s="5"/>
    </row>
    <row r="1163" spans="1:14" ht="30" customHeight="1" x14ac:dyDescent="0.25">
      <c r="A1163" s="284" t="s">
        <v>1105</v>
      </c>
      <c r="B1163" s="285"/>
      <c r="C1163" s="285"/>
      <c r="D1163" s="285"/>
      <c r="E1163" s="285"/>
      <c r="F1163" s="285"/>
      <c r="G1163" s="285"/>
      <c r="H1163" s="285"/>
      <c r="I1163" s="5"/>
    </row>
    <row r="1164" spans="1:14" ht="35.25" customHeight="1" x14ac:dyDescent="0.25">
      <c r="A1164" s="290" t="s">
        <v>1116</v>
      </c>
      <c r="B1164" s="291"/>
      <c r="C1164" s="291"/>
      <c r="D1164" s="291"/>
      <c r="E1164" s="291"/>
      <c r="F1164" s="292"/>
      <c r="G1164" s="292"/>
      <c r="H1164" s="37"/>
    </row>
    <row r="1165" spans="1:14" ht="31.5" customHeight="1" x14ac:dyDescent="0.25">
      <c r="A1165" s="290" t="s">
        <v>1135</v>
      </c>
      <c r="B1165" s="291"/>
      <c r="C1165" s="291"/>
      <c r="D1165" s="291"/>
      <c r="E1165" s="291"/>
      <c r="F1165" s="291"/>
      <c r="G1165" s="292"/>
      <c r="H1165" s="292"/>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2021-08-05T02:32:19Z</dcterms:modified>
</cp:coreProperties>
</file>